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enp.by\_price\"/>
    </mc:Choice>
  </mc:AlternateContent>
  <xr:revisionPtr revIDLastSave="0" documentId="13_ncr:1_{8C2B12F7-5168-4C46-98D6-2FB59DF6EF9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НПА и ТНПА" sheetId="6" r:id="rId1"/>
  </sheets>
  <definedNames>
    <definedName name="_xlnm._FilterDatabase" localSheetId="0" hidden="1">'НПА и ТНПА'!$B$26:$P$115</definedName>
    <definedName name="_xlnm.Print_Area" localSheetId="0">'НПА и ТНПА'!$A$1:$I$134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9" i="6" l="1"/>
  <c r="H119" i="6"/>
  <c r="I17" i="6"/>
  <c r="G14" i="6"/>
  <c r="F14" i="6"/>
  <c r="I132" i="6"/>
  <c r="H132" i="6"/>
  <c r="I131" i="6"/>
  <c r="H131" i="6"/>
  <c r="I130" i="6"/>
  <c r="H130" i="6"/>
  <c r="I30" i="6"/>
  <c r="I23" i="6"/>
  <c r="H23" i="6"/>
  <c r="I22" i="6"/>
  <c r="H22" i="6"/>
  <c r="I128" i="6"/>
  <c r="H128" i="6"/>
  <c r="I20" i="6"/>
  <c r="H20" i="6"/>
  <c r="I120" i="6"/>
  <c r="H120" i="6"/>
  <c r="I21" i="6"/>
  <c r="H21" i="6"/>
  <c r="I25" i="6"/>
  <c r="H25" i="6"/>
  <c r="I107" i="6"/>
  <c r="H107" i="6"/>
  <c r="I122" i="6"/>
  <c r="H122" i="6"/>
  <c r="I73" i="6"/>
  <c r="H73" i="6"/>
  <c r="I69" i="6"/>
  <c r="H69" i="6"/>
  <c r="I19" i="6"/>
  <c r="H19" i="6"/>
  <c r="H124" i="6"/>
  <c r="I124" i="6"/>
  <c r="I126" i="6"/>
  <c r="H126" i="6"/>
  <c r="I118" i="6"/>
  <c r="H118" i="6"/>
  <c r="I27" i="6"/>
  <c r="H27" i="6"/>
  <c r="H79" i="6"/>
  <c r="I79" i="6"/>
  <c r="I117" i="6"/>
  <c r="H117" i="6"/>
  <c r="H103" i="6"/>
  <c r="I103" i="6"/>
  <c r="H50" i="6"/>
  <c r="I50" i="6"/>
  <c r="H104" i="6"/>
  <c r="I104" i="6"/>
  <c r="H78" i="6"/>
  <c r="I78" i="6"/>
  <c r="I75" i="6"/>
  <c r="H75" i="6"/>
  <c r="I116" i="6"/>
  <c r="I28" i="6"/>
  <c r="I49" i="6"/>
  <c r="H28" i="6"/>
  <c r="H49" i="6"/>
  <c r="I109" i="6"/>
  <c r="H109" i="6"/>
  <c r="I32" i="6"/>
  <c r="H32" i="6"/>
  <c r="I42" i="6"/>
  <c r="H42" i="6"/>
  <c r="I81" i="6"/>
  <c r="H81" i="6"/>
  <c r="I71" i="6"/>
  <c r="H71" i="6"/>
  <c r="I127" i="6"/>
  <c r="I125" i="6"/>
  <c r="H125" i="6"/>
  <c r="I123" i="6"/>
  <c r="H123" i="6"/>
  <c r="I33" i="6"/>
  <c r="H33" i="6"/>
  <c r="I113" i="6"/>
  <c r="H113" i="6"/>
  <c r="I112" i="6"/>
  <c r="H112" i="6"/>
  <c r="I110" i="6"/>
  <c r="H110" i="6"/>
  <c r="I111" i="6"/>
  <c r="H111" i="6"/>
  <c r="I16" i="6"/>
  <c r="H16" i="6"/>
  <c r="I108" i="6"/>
  <c r="H108" i="6"/>
  <c r="I106" i="6"/>
  <c r="H106" i="6"/>
  <c r="I105" i="6"/>
  <c r="H105" i="6"/>
  <c r="I102" i="6"/>
  <c r="H102" i="6"/>
  <c r="I101" i="6"/>
  <c r="H101" i="6"/>
  <c r="I100" i="6"/>
  <c r="H100" i="6"/>
  <c r="I99" i="6"/>
  <c r="H99" i="6"/>
  <c r="I98" i="6"/>
  <c r="H98" i="6"/>
  <c r="I96" i="6"/>
  <c r="H96" i="6"/>
  <c r="I95" i="6"/>
  <c r="H95" i="6"/>
  <c r="I94" i="6"/>
  <c r="H94" i="6"/>
  <c r="I93" i="6"/>
  <c r="H93" i="6"/>
  <c r="I92" i="6"/>
  <c r="H92" i="6"/>
  <c r="I91" i="6"/>
  <c r="H91" i="6"/>
  <c r="I90" i="6"/>
  <c r="H90" i="6"/>
  <c r="I89" i="6"/>
  <c r="H89" i="6"/>
  <c r="I18" i="6"/>
  <c r="H18" i="6"/>
  <c r="I88" i="6"/>
  <c r="H88" i="6"/>
  <c r="I87" i="6"/>
  <c r="H87" i="6"/>
  <c r="I85" i="6"/>
  <c r="H85" i="6"/>
  <c r="I84" i="6"/>
  <c r="H84" i="6"/>
  <c r="I83" i="6"/>
  <c r="H83" i="6"/>
  <c r="I82" i="6"/>
  <c r="H82" i="6"/>
  <c r="I77" i="6"/>
  <c r="H77" i="6"/>
  <c r="I76" i="6"/>
  <c r="H76" i="6"/>
  <c r="I74" i="6"/>
  <c r="H74" i="6"/>
  <c r="I70" i="6"/>
  <c r="H70" i="6"/>
  <c r="I68" i="6"/>
  <c r="H68" i="6"/>
  <c r="I67" i="6"/>
  <c r="H67" i="6"/>
  <c r="I66" i="6"/>
  <c r="H66" i="6"/>
  <c r="I65" i="6"/>
  <c r="H65" i="6"/>
  <c r="I64" i="6"/>
  <c r="H64" i="6"/>
  <c r="I63" i="6"/>
  <c r="H63" i="6"/>
  <c r="I62" i="6"/>
  <c r="H62" i="6"/>
  <c r="I61" i="6"/>
  <c r="H61" i="6"/>
  <c r="I60" i="6"/>
  <c r="H60" i="6"/>
  <c r="I59" i="6"/>
  <c r="H59" i="6"/>
  <c r="I58" i="6"/>
  <c r="H58" i="6"/>
  <c r="I57" i="6"/>
  <c r="H57" i="6"/>
  <c r="I56" i="6"/>
  <c r="H56" i="6"/>
  <c r="I55" i="6"/>
  <c r="H55" i="6"/>
  <c r="I54" i="6"/>
  <c r="H54" i="6"/>
  <c r="I53" i="6"/>
  <c r="H53" i="6"/>
  <c r="I52" i="6"/>
  <c r="H52" i="6"/>
  <c r="I51" i="6"/>
  <c r="H51" i="6"/>
  <c r="I48" i="6"/>
  <c r="H48" i="6"/>
  <c r="I47" i="6"/>
  <c r="H47" i="6"/>
  <c r="I45" i="6"/>
  <c r="H45" i="6"/>
  <c r="I44" i="6"/>
  <c r="H44" i="6"/>
  <c r="I43" i="6"/>
  <c r="H43" i="6"/>
  <c r="I41" i="6"/>
  <c r="H41" i="6"/>
  <c r="I40" i="6"/>
  <c r="H40" i="6"/>
  <c r="I39" i="6"/>
  <c r="H39" i="6"/>
  <c r="I38" i="6"/>
  <c r="H38" i="6"/>
  <c r="I37" i="6"/>
  <c r="H37" i="6"/>
  <c r="I36" i="6"/>
  <c r="H36" i="6"/>
  <c r="I35" i="6"/>
  <c r="H35" i="6"/>
  <c r="I31" i="6"/>
  <c r="H31" i="6"/>
  <c r="I29" i="6"/>
  <c r="H29" i="6"/>
  <c r="I114" i="6"/>
  <c r="H114" i="6"/>
  <c r="I115" i="6"/>
  <c r="H115" i="6"/>
  <c r="I72" i="6"/>
  <c r="H72" i="6"/>
  <c r="I1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8" authorId="0" shapeId="0" xr:uid="{8EC8A198-59CC-4429-A584-3BEFE2D5C0BB}">
      <text>
        <r>
          <rPr>
            <sz val="9"/>
            <color indexed="81"/>
            <rFont val="Tahoma"/>
            <family val="2"/>
          </rPr>
          <t xml:space="preserve">Вступление в силу: 
</t>
        </r>
        <r>
          <rPr>
            <b/>
            <sz val="9"/>
            <color indexed="81"/>
            <rFont val="Tahoma"/>
            <family val="2"/>
          </rPr>
          <t>1 апреля 2026 г.</t>
        </r>
        <r>
          <rPr>
            <sz val="9"/>
            <color indexed="81"/>
            <rFont val="Tahoma"/>
            <family val="2"/>
          </rPr>
          <t xml:space="preserve">
Утв. Постановлением Совета Министров от 31 марта 2026 г. № 147
</t>
        </r>
      </text>
    </comment>
    <comment ref="C19" authorId="0" shapeId="0" xr:uid="{9AF180D3-A4E3-4219-85E9-0275EC9335EC}">
      <text>
        <r>
          <rPr>
            <sz val="9"/>
            <color indexed="81"/>
            <rFont val="Tahoma"/>
            <family val="2"/>
          </rPr>
          <t xml:space="preserve">Вступление в силу: 
</t>
        </r>
        <r>
          <rPr>
            <b/>
            <sz val="9"/>
            <color indexed="81"/>
            <rFont val="Tahoma"/>
            <family val="2"/>
          </rPr>
          <t>1 апреля 2026 г.</t>
        </r>
        <r>
          <rPr>
            <sz val="9"/>
            <color indexed="81"/>
            <rFont val="Tahoma"/>
            <family val="2"/>
          </rPr>
          <t xml:space="preserve">
Утв. Постановлением Совета Министров от 31 марта 2026 г. № 147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" authorId="0" shapeId="0" xr:uid="{00000000-0006-0000-0000-00000E000000}">
      <text>
        <r>
          <rPr>
            <b/>
            <sz val="11"/>
            <color indexed="81"/>
            <rFont val="Tahoma"/>
            <family val="2"/>
          </rPr>
          <t xml:space="preserve">Изменения </t>
        </r>
        <r>
          <rPr>
            <sz val="11"/>
            <color indexed="81"/>
            <rFont val="Tahoma"/>
            <family val="2"/>
          </rPr>
          <t>с 20 марта  2026 г.</t>
        </r>
        <r>
          <rPr>
            <b/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Внесены</t>
        </r>
        <r>
          <rPr>
            <sz val="11"/>
            <color indexed="81"/>
            <rFont val="Tahoma"/>
            <family val="2"/>
          </rPr>
          <t xml:space="preserve"> Законом Республики Беларусь от 16 марта 2026 г. № 134-З</t>
        </r>
      </text>
    </comment>
    <comment ref="C21" authorId="0" shapeId="0" xr:uid="{00000000-0006-0000-0000-00000F000000}">
      <text>
        <r>
          <rPr>
            <b/>
            <sz val="11"/>
            <color indexed="81"/>
            <rFont val="Tahoma"/>
            <family val="2"/>
          </rPr>
          <t>Новые Правила</t>
        </r>
        <r>
          <rPr>
            <sz val="11"/>
            <color indexed="81"/>
            <rFont val="Tahoma"/>
            <family val="2"/>
            <charset val="204"/>
          </rPr>
          <t xml:space="preserve">, утв. постановлением Совета Министров Республики Беларусь от </t>
        </r>
        <r>
          <rPr>
            <sz val="11"/>
            <color indexed="81"/>
            <rFont val="Tahoma"/>
            <family val="2"/>
          </rPr>
          <t xml:space="preserve">23 марта 2026 г. № 134. 
</t>
        </r>
        <r>
          <rPr>
            <b/>
            <sz val="11"/>
            <color indexed="81"/>
            <rFont val="Tahoma"/>
            <family val="2"/>
          </rPr>
          <t>Вступление в силу: 25 апреля 2026 г.</t>
        </r>
        <r>
          <rPr>
            <sz val="11"/>
            <color indexed="81"/>
            <rFont val="Tahoma"/>
            <family val="2"/>
          </rPr>
          <t xml:space="preserve"> </t>
        </r>
      </text>
    </comment>
    <comment ref="C22" authorId="0" shapeId="0" xr:uid="{00000000-0006-0000-0000-000001000000}">
      <text>
        <r>
          <rPr>
            <sz val="11"/>
            <color indexed="81"/>
            <rFont val="Tahoma"/>
            <family val="2"/>
            <charset val="204"/>
          </rPr>
          <t xml:space="preserve">В редакции на </t>
        </r>
        <r>
          <rPr>
            <b/>
            <sz val="11"/>
            <color indexed="81"/>
            <rFont val="Tahoma"/>
            <family val="2"/>
            <charset val="204"/>
          </rPr>
          <t>1 января 2026 г.,</t>
        </r>
        <r>
          <rPr>
            <sz val="11"/>
            <color indexed="81"/>
            <rFont val="Tahoma"/>
            <family val="2"/>
            <charset val="204"/>
          </rPr>
          <t xml:space="preserve"> с изменениями и дополнениями, внесенными Законами Республики Беларусь от 8 июля 2024 г. № 25‑З и от 9 декабря 2025 г. № 110‑З</t>
        </r>
      </text>
    </comment>
    <comment ref="C23" authorId="0" shapeId="0" xr:uid="{00000000-0006-0000-0000-000002000000}">
      <text>
        <r>
          <rPr>
            <sz val="11"/>
            <color indexed="81"/>
            <rFont val="Tahoma"/>
            <family val="2"/>
            <charset val="204"/>
          </rPr>
          <t xml:space="preserve">В редакции на </t>
        </r>
        <r>
          <rPr>
            <b/>
            <sz val="11"/>
            <color indexed="81"/>
            <rFont val="Tahoma"/>
            <family val="2"/>
            <charset val="204"/>
          </rPr>
          <t>1 января 2026 г.</t>
        </r>
        <r>
          <rPr>
            <sz val="11"/>
            <color indexed="81"/>
            <rFont val="Tahoma"/>
            <family val="2"/>
            <charset val="204"/>
          </rPr>
          <t xml:space="preserve">, с изменениями, внесенными Законом от 30 декабря 2025 г. № 127-З 
В тексте также приведены изменения, вступающие в силу </t>
        </r>
        <r>
          <rPr>
            <b/>
            <sz val="11"/>
            <color indexed="81"/>
            <rFont val="Tahoma"/>
            <family val="2"/>
            <charset val="204"/>
          </rPr>
          <t>1 апреля</t>
        </r>
        <r>
          <rPr>
            <sz val="11"/>
            <color indexed="81"/>
            <rFont val="Tahoma"/>
            <family val="2"/>
            <charset val="204"/>
          </rPr>
          <t xml:space="preserve"> и </t>
        </r>
        <r>
          <rPr>
            <b/>
            <sz val="11"/>
            <color indexed="81"/>
            <rFont val="Tahoma"/>
            <family val="2"/>
            <charset val="204"/>
          </rPr>
          <t>1 июля 2025 г.</t>
        </r>
        <r>
          <rPr>
            <sz val="11"/>
            <color indexed="81"/>
            <rFont val="Tahoma"/>
            <family val="2"/>
            <charset val="204"/>
          </rPr>
          <t xml:space="preserve">, которые снабжены примечаниями с указанием даты их вступления в силу. 
</t>
        </r>
        <r>
          <rPr>
            <sz val="11"/>
            <color indexed="81"/>
            <rFont val="Tahoma"/>
            <family val="2"/>
            <charset val="204"/>
          </rPr>
          <t xml:space="preserve">
Отгрузка - в течение февраль 2026 г.</t>
        </r>
      </text>
    </comment>
    <comment ref="C24" authorId="0" shapeId="0" xr:uid="{00000000-0006-0000-0000-000003000000}">
      <text>
        <r>
          <rPr>
            <sz val="11"/>
            <color indexed="81"/>
            <rFont val="Tahoma"/>
            <family val="2"/>
          </rPr>
          <t xml:space="preserve">При одновременном заказе Налогового и Трудового кодексов 2026 года вы получаете </t>
        </r>
        <r>
          <rPr>
            <b/>
            <sz val="11"/>
            <color indexed="81"/>
            <rFont val="Tahoma"/>
            <family val="2"/>
          </rPr>
          <t>дополнительную скидку</t>
        </r>
        <r>
          <rPr>
            <sz val="11"/>
            <color indexed="81"/>
            <rFont val="Tahoma"/>
            <family val="2"/>
          </rPr>
          <t xml:space="preserve"> в размере 15%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5" authorId="0" shapeId="0" xr:uid="{00000000-0006-0000-0000-000004000000}">
      <text>
        <r>
          <rPr>
            <b/>
            <sz val="11"/>
            <color indexed="81"/>
            <rFont val="Tahoma"/>
            <family val="2"/>
            <charset val="204"/>
          </rPr>
          <t xml:space="preserve">Новые Правила 
</t>
        </r>
        <r>
          <rPr>
            <sz val="11"/>
            <color indexed="81"/>
            <rFont val="Tahoma"/>
            <family val="2"/>
            <charset val="204"/>
          </rPr>
          <t>Вступают в силу</t>
        </r>
        <r>
          <rPr>
            <b/>
            <sz val="11"/>
            <color indexed="81"/>
            <rFont val="Tahoma"/>
            <family val="2"/>
            <charset val="204"/>
          </rPr>
          <t xml:space="preserve"> 24 апреля 2026 г.
</t>
        </r>
        <r>
          <rPr>
            <sz val="11"/>
            <color indexed="81"/>
            <rFont val="Tahoma"/>
            <family val="2"/>
            <charset val="204"/>
          </rPr>
          <t>утв. Постановлением Министерства труда и социальной защиты от 6 февраля 2025 г. № 11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</text>
    </comment>
    <comment ref="C31" authorId="0" shapeId="0" xr:uid="{00000000-0006-0000-0000-000005000000}">
      <text>
        <r>
          <rPr>
            <sz val="11"/>
            <color indexed="81"/>
            <rFont val="Tahoma"/>
            <family val="2"/>
          </rPr>
          <t xml:space="preserve">Последние изменения  вступили в силу </t>
        </r>
        <r>
          <rPr>
            <b/>
            <sz val="11"/>
            <color indexed="81"/>
            <rFont val="Tahoma"/>
            <family val="2"/>
          </rPr>
          <t xml:space="preserve">8 июня 2025 г.
</t>
        </r>
        <r>
          <rPr>
            <sz val="11"/>
            <color indexed="81"/>
            <rFont val="Tahoma"/>
            <family val="2"/>
          </rPr>
          <t xml:space="preserve">
Внесены Постановлением Совета Министров </t>
        </r>
        <r>
          <rPr>
            <b/>
            <sz val="11"/>
            <color indexed="81"/>
            <rFont val="Tahoma"/>
            <family val="2"/>
          </rPr>
          <t>от 6 июня 2025 г. № 
304</t>
        </r>
      </text>
    </comment>
    <comment ref="C32" authorId="0" shapeId="0" xr:uid="{00000000-0006-0000-0000-000006000000}">
      <text>
        <r>
          <rPr>
            <sz val="11"/>
            <color indexed="81"/>
            <rFont val="Tahoma"/>
            <family val="2"/>
          </rPr>
          <t xml:space="preserve">Последние изменения  вступили в силу </t>
        </r>
        <r>
          <rPr>
            <b/>
            <sz val="11"/>
            <color indexed="81"/>
            <rFont val="Tahoma"/>
            <family val="2"/>
          </rPr>
          <t>8 июня 2025 г.</t>
        </r>
        <r>
          <rPr>
            <sz val="11"/>
            <color indexed="81"/>
            <rFont val="Tahoma"/>
            <family val="2"/>
          </rPr>
          <t xml:space="preserve">
Внесены Постановлением Совета Министров </t>
        </r>
        <r>
          <rPr>
            <b/>
            <sz val="11"/>
            <color indexed="81"/>
            <rFont val="Tahoma"/>
            <family val="2"/>
          </rPr>
          <t>от 6 июня 2025 г. № 
304</t>
        </r>
      </text>
    </comment>
    <comment ref="C33" authorId="0" shapeId="0" xr:uid="{00000000-0006-0000-0000-000007000000}">
      <text>
        <r>
          <rPr>
            <b/>
            <sz val="11"/>
            <color indexed="81"/>
            <rFont val="Tahoma"/>
            <family val="2"/>
            <charset val="204"/>
          </rPr>
          <t xml:space="preserve">Изменения с 29 ноября 2025 г.
Внесены </t>
        </r>
        <r>
          <rPr>
            <sz val="11"/>
            <color indexed="81"/>
            <rFont val="Tahoma"/>
            <family val="2"/>
            <charset val="204"/>
          </rPr>
          <t xml:space="preserve">Постановление Министерства энергетики Республики Беларусь от 31 июля 2025 г. № 29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2" authorId="0" shapeId="0" xr:uid="{00000000-0006-0000-0000-000008000000}">
      <text>
        <r>
          <rPr>
            <sz val="11"/>
            <color indexed="81"/>
            <rFont val="Tahoma"/>
            <family val="2"/>
          </rPr>
          <t xml:space="preserve">Последние изменения  вступили в силу </t>
        </r>
        <r>
          <rPr>
            <b/>
            <sz val="11"/>
            <color indexed="81"/>
            <rFont val="Tahoma"/>
            <family val="2"/>
          </rPr>
          <t>28 февраля 2025 г.</t>
        </r>
        <r>
          <rPr>
            <sz val="11"/>
            <color indexed="81"/>
            <rFont val="Tahoma"/>
            <family val="2"/>
          </rPr>
          <t xml:space="preserve">
Внесены Постановлением Совета Министров от </t>
        </r>
        <r>
          <rPr>
            <b/>
            <sz val="11"/>
            <color indexed="81"/>
            <rFont val="Tahoma"/>
            <family val="2"/>
          </rPr>
          <t>13  февраля 2025 г. № 
87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C90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 xml:space="preserve">Последние изменения  вступили в силу в июле 2025 г.
Внесены </t>
        </r>
        <r>
          <rPr>
            <sz val="9"/>
            <color indexed="81"/>
            <rFont val="Tahoma"/>
            <family val="2"/>
            <charset val="204"/>
          </rPr>
          <t>Постановлением Министерства по чрезвычайным ситуациям Республики Беларусь
от 17 июня 2025 г. № 29</t>
        </r>
      </text>
    </comment>
    <comment ref="C98" authorId="0" shapeId="0" xr:uid="{00000000-0006-0000-0000-00000A000000}">
      <text>
        <r>
          <rPr>
            <b/>
            <sz val="11"/>
            <color indexed="81"/>
            <rFont val="Tahoma"/>
            <family val="2"/>
          </rPr>
          <t xml:space="preserve">Изменения 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Tahoma"/>
            <family val="2"/>
          </rPr>
          <t xml:space="preserve">с 22 ноября 2025 г.
Внесены </t>
        </r>
        <r>
          <rPr>
            <sz val="11"/>
            <color indexed="81"/>
            <rFont val="Tahoma"/>
            <family val="2"/>
          </rPr>
          <t>Постановлением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Tahoma"/>
            <family val="2"/>
          </rPr>
          <t xml:space="preserve">Министерства труда и социальной защиты Республики Беларусь </t>
        </r>
        <r>
          <rPr>
            <b/>
            <sz val="11"/>
            <color indexed="81"/>
            <rFont val="Tahoma"/>
            <family val="2"/>
          </rPr>
          <t>от 8 августа 2025 г. № 75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C102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Вступают в силу </t>
        </r>
        <r>
          <rPr>
            <b/>
            <sz val="9"/>
            <color indexed="81"/>
            <rFont val="Tahoma"/>
            <family val="2"/>
          </rPr>
          <t>14 декабря 2025 г.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Новые правила</t>
        </r>
        <r>
          <rPr>
            <sz val="9"/>
            <color indexed="81"/>
            <rFont val="Tahoma"/>
            <family val="2"/>
          </rPr>
          <t xml:space="preserve">, утверждены Постановлением Министерства труда и социальной защиты Республики Беларусь от </t>
        </r>
        <r>
          <rPr>
            <b/>
            <sz val="9"/>
            <color indexed="81"/>
            <rFont val="Tahoma"/>
            <family val="2"/>
          </rPr>
          <t>29 августа 2025 г. № 88</t>
        </r>
        <r>
          <rPr>
            <sz val="9"/>
            <color indexed="81"/>
            <rFont val="Tahoma"/>
            <family val="2"/>
          </rPr>
          <t xml:space="preserve"> 
</t>
        </r>
      </text>
    </comment>
    <comment ref="C106" authorId="0" shapeId="0" xr:uid="{00000000-0006-0000-0000-00000C000000}">
      <text>
        <r>
          <rPr>
            <sz val="11"/>
            <color indexed="81"/>
            <rFont val="Tahoma"/>
            <family val="2"/>
            <charset val="204"/>
          </rPr>
          <t xml:space="preserve">Последние изменения: 
</t>
        </r>
        <r>
          <rPr>
            <b/>
            <sz val="11"/>
            <color indexed="81"/>
            <rFont val="Tahoma"/>
            <family val="2"/>
            <charset val="204"/>
          </rPr>
          <t>25 марта 2025 г.</t>
        </r>
        <r>
          <rPr>
            <sz val="11"/>
            <color indexed="81"/>
            <rFont val="Tahoma"/>
            <family val="2"/>
            <charset val="204"/>
          </rPr>
          <t xml:space="preserve"> - Формы документов
</t>
        </r>
        <r>
          <rPr>
            <b/>
            <sz val="11"/>
            <color indexed="81"/>
            <rFont val="Tahoma"/>
            <family val="2"/>
            <charset val="204"/>
          </rPr>
          <t>26 января 2024 г.</t>
        </r>
        <r>
          <rPr>
            <sz val="11"/>
            <color indexed="81"/>
            <rFont val="Tahoma"/>
            <family val="2"/>
            <charset val="204"/>
          </rPr>
          <t xml:space="preserve">
ПРАВИЛА расследования и учета несчастных случаев</t>
        </r>
      </text>
    </comment>
    <comment ref="C108" authorId="0" shapeId="0" xr:uid="{901507DF-0B5A-4BEE-894A-623409341CD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9" authorId="0" shapeId="0" xr:uid="{62DE9705-D690-48DF-B870-DA1552D2CB55}">
      <text>
        <r>
          <rPr>
            <sz val="11"/>
            <color indexed="81"/>
            <rFont val="Tahoma"/>
            <family val="2"/>
          </rPr>
          <t xml:space="preserve">Изменения  вступили в силу </t>
        </r>
        <r>
          <rPr>
            <b/>
            <sz val="11"/>
            <color indexed="81"/>
            <rFont val="Tahoma"/>
            <family val="2"/>
          </rPr>
          <t xml:space="preserve">1 сентября 2025 г.
</t>
        </r>
        <r>
          <rPr>
            <sz val="11"/>
            <color indexed="81"/>
            <rFont val="Tahoma"/>
            <family val="2"/>
          </rPr>
          <t xml:space="preserve">
Внесены Постановлением Министерства бразования Республики Беларусь от </t>
        </r>
        <r>
          <rPr>
            <b/>
            <sz val="11"/>
            <color indexed="81"/>
            <rFont val="Tahoma"/>
            <family val="2"/>
            <charset val="204"/>
          </rPr>
          <t>1 августа 2025 г.</t>
        </r>
        <r>
          <rPr>
            <sz val="11"/>
            <color indexed="81"/>
            <rFont val="Tahoma"/>
            <family val="2"/>
          </rPr>
          <t xml:space="preserve"> № </t>
        </r>
        <r>
          <rPr>
            <b/>
            <sz val="11"/>
            <color indexed="81"/>
            <rFont val="Tahoma"/>
            <family val="2"/>
            <charset val="204"/>
          </rPr>
          <t>136</t>
        </r>
      </text>
    </comment>
    <comment ref="C120" authorId="0" shapeId="0" xr:uid="{00000000-0006-0000-0000-00000D000000}">
      <text>
        <r>
          <rPr>
            <sz val="11"/>
            <color indexed="81"/>
            <rFont val="Tahoma"/>
            <family val="2"/>
          </rPr>
          <t xml:space="preserve">Изменения  вступили в силу </t>
        </r>
        <r>
          <rPr>
            <b/>
            <sz val="11"/>
            <color indexed="81"/>
            <rFont val="Tahoma"/>
            <family val="2"/>
          </rPr>
          <t xml:space="preserve">1 сентября 2025 г.
</t>
        </r>
        <r>
          <rPr>
            <sz val="11"/>
            <color indexed="81"/>
            <rFont val="Tahoma"/>
            <family val="2"/>
          </rPr>
          <t xml:space="preserve">
Внесены Постановлением Министерства бразования Республики Беларусь от </t>
        </r>
        <r>
          <rPr>
            <b/>
            <sz val="11"/>
            <color indexed="81"/>
            <rFont val="Tahoma"/>
            <family val="2"/>
            <charset val="204"/>
          </rPr>
          <t>1 августа 2025 г.</t>
        </r>
        <r>
          <rPr>
            <sz val="11"/>
            <color indexed="81"/>
            <rFont val="Tahoma"/>
            <family val="2"/>
          </rPr>
          <t xml:space="preserve"> № </t>
        </r>
        <r>
          <rPr>
            <b/>
            <sz val="11"/>
            <color indexed="81"/>
            <rFont val="Tahoma"/>
            <family val="2"/>
            <charset val="204"/>
          </rPr>
          <t>136</t>
        </r>
      </text>
    </comment>
    <comment ref="C130" authorId="0" shapeId="0" xr:uid="{B6071E13-334D-44A4-9FD9-367368A94574}">
      <text>
        <r>
          <rPr>
            <b/>
            <sz val="11"/>
            <color indexed="81"/>
            <rFont val="Tahoma"/>
            <family val="2"/>
          </rPr>
          <t xml:space="preserve">Новая
</t>
        </r>
        <r>
          <rPr>
            <sz val="11"/>
            <color indexed="81"/>
            <rFont val="Tahoma"/>
            <family val="2"/>
          </rPr>
          <t xml:space="preserve">Вступление в силу </t>
        </r>
        <r>
          <rPr>
            <b/>
            <sz val="11"/>
            <color indexed="81"/>
            <rFont val="Tahoma"/>
            <family val="2"/>
          </rPr>
          <t xml:space="preserve">17 сентября 2025 г.
</t>
        </r>
        <r>
          <rPr>
            <sz val="11"/>
            <color indexed="81"/>
            <rFont val="Tahoma"/>
            <family val="2"/>
          </rPr>
          <t xml:space="preserve">
Утверждена Постановлением Министерства юстиции Республики Беларусь </t>
        </r>
        <r>
          <rPr>
            <b/>
            <sz val="11"/>
            <color indexed="81"/>
            <rFont val="Tahoma"/>
            <family val="2"/>
          </rPr>
          <t>29 августа 2025 г.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Tahoma"/>
            <family val="2"/>
          </rPr>
          <t>№ 65</t>
        </r>
      </text>
    </comment>
    <comment ref="C131" authorId="0" shapeId="0" xr:uid="{7C34D4CE-0226-4FE7-ADD5-C3532F364B47}">
      <text>
        <r>
          <rPr>
            <sz val="11"/>
            <color indexed="81"/>
            <rFont val="Tahoma"/>
            <family val="2"/>
            <charset val="204"/>
          </rPr>
          <t>В тексте документа учтены изменения и дополнения,</t>
        </r>
        <r>
          <rPr>
            <b/>
            <sz val="11"/>
            <color indexed="81"/>
            <rFont val="Tahoma"/>
            <family val="2"/>
            <charset val="204"/>
          </rPr>
          <t xml:space="preserve"> вступившие в силу 1 января 2025 г.</t>
        </r>
        <r>
          <rPr>
            <sz val="11"/>
            <color indexed="81"/>
            <rFont val="Tahoma"/>
            <family val="2"/>
            <charset val="204"/>
          </rPr>
          <t xml:space="preserve"> (Закон от 8 июля 2024 г. № 25-З) и изменения, внесенные Законом от 5 декабря 2024 г. № 46-З,</t>
        </r>
        <r>
          <rPr>
            <b/>
            <sz val="11"/>
            <color indexed="81"/>
            <rFont val="Tahoma"/>
            <family val="2"/>
            <charset val="204"/>
          </rPr>
          <t xml:space="preserve"> вступающие в силу 1 сентября 2025 г.</t>
        </r>
      </text>
    </comment>
    <comment ref="C132" authorId="0" shapeId="0" xr:uid="{FA2B6559-E3C7-4EFD-9F03-74CAB7CE26ED}">
      <text>
        <r>
          <rPr>
            <sz val="11"/>
            <color indexed="81"/>
            <rFont val="Tahoma"/>
            <family val="2"/>
            <charset val="204"/>
          </rPr>
          <t xml:space="preserve">Основные изменения и дополнения </t>
        </r>
        <r>
          <rPr>
            <b/>
            <sz val="11"/>
            <color indexed="81"/>
            <rFont val="Tahoma"/>
            <family val="2"/>
            <charset val="204"/>
          </rPr>
          <t>вступили в силу 1 января 2025 г.</t>
        </r>
        <r>
          <rPr>
            <sz val="11"/>
            <color indexed="81"/>
            <rFont val="Tahoma"/>
            <family val="2"/>
            <charset val="204"/>
          </rPr>
          <t xml:space="preserve"> 
Изменения, вступающие в силу 1 апреля, 1 мая и 1 июля 2025 г., снабжены примечаниями с указанием даты их вступления в силу. </t>
        </r>
      </text>
    </comment>
  </commentList>
</comments>
</file>

<file path=xl/sharedStrings.xml><?xml version="1.0" encoding="utf-8"?>
<sst xmlns="http://schemas.openxmlformats.org/spreadsheetml/2006/main" count="436" uniqueCount="356">
  <si>
    <t>Инструкция о порядке и условиях оснащения пользователей и производителей электрической энергии приборами учета ее расхода</t>
  </si>
  <si>
    <t>Межотраслевые правила по охране труда при эксплуатации мобильных подъемных рабочих платформ</t>
  </si>
  <si>
    <t>Межотраслевые правила по охране труда при выполнении окрасочных работ</t>
  </si>
  <si>
    <t>Правила по обеспечению промышленной безопасности при проходке горных выработок для строительства подземных сооружений</t>
  </si>
  <si>
    <t>Правила аттестации сварщиков Республики Беларусь по ручной, механизированной и автоматизированной сварке плавлением</t>
  </si>
  <si>
    <t>Правила по обеспечению промышленной безопасности при проходке стволов (рудников, шахт) специальными способами</t>
  </si>
  <si>
    <t xml:space="preserve">Правила технической эксплуатации складов нефтепродуктов </t>
  </si>
  <si>
    <t>Правила безопасности при изготовлении и использовании пиротехнических изделий</t>
  </si>
  <si>
    <t>Правила устройства и безопасной эксплуатации пассажирских подвесных и буксировочных канатных дорог</t>
  </si>
  <si>
    <t>Правила по обеспечению промышленной безопасности при эксплуатации гидротехнических сооружений и устройств на опасных производственных объектах</t>
  </si>
  <si>
    <t>Правила промышленной безопасности при разработке подземным способом соляных месторождений Республики Беларусь</t>
  </si>
  <si>
    <t>Правила промышленной безопасности при переработке соляных руд</t>
  </si>
  <si>
    <t>Правила технической безопасности «Требования к эксплуатации оборудования игрового надувного»</t>
  </si>
  <si>
    <t>Типовые отраслевые нормы бесплатной выдачи средств индивидуальной защиты работникам, занятым эксплуатацией, техобслуживанием и ремонтом автомобильных транспортных средств, строительством, реконструкцией, ремонтом и содержанием автомобильных дорог</t>
  </si>
  <si>
    <t>Название</t>
  </si>
  <si>
    <t>Цена, руб.</t>
  </si>
  <si>
    <t>Правила охраны электрических сетей напряжением до и свыше 1000 вольт. Сборник.</t>
  </si>
  <si>
    <t>Правила по обеспечению промышленной безопасности аммиачных холодильных установок и складов жидкого аммиака</t>
  </si>
  <si>
    <t>Правила по обеспечению промышленной безопасности взрывоопасных химических производств и объектов</t>
  </si>
  <si>
    <r>
      <rPr>
        <b/>
        <sz val="11"/>
        <color indexed="8"/>
        <rFont val="Arial"/>
        <family val="2"/>
        <charset val="204"/>
      </rPr>
      <t xml:space="preserve">ТКП 460-2017(33240) </t>
    </r>
    <r>
      <rPr>
        <sz val="11"/>
        <color indexed="8"/>
        <rFont val="Arial"/>
        <family val="2"/>
        <charset val="204"/>
      </rPr>
      <t>«Порядок расчета величины технологического расхода электрической энергии на ее передачу по электрическим сетям, учитываемой при финансовых расчетах за электроэнергию между энергоснабжающей организацией и потребителем (абонентом).»</t>
    </r>
  </si>
  <si>
    <r>
      <rPr>
        <b/>
        <sz val="11"/>
        <color indexed="8"/>
        <rFont val="Arial"/>
        <family val="2"/>
        <charset val="204"/>
      </rPr>
      <t xml:space="preserve">ТКП 563-2014 </t>
    </r>
    <r>
      <rPr>
        <sz val="11"/>
        <color indexed="8"/>
        <rFont val="Arial"/>
        <family val="2"/>
        <charset val="204"/>
      </rPr>
      <t>(02260) Требования безопасности при производстве сварочных работ</t>
    </r>
  </si>
  <si>
    <r>
      <rPr>
        <b/>
        <sz val="11"/>
        <color indexed="8"/>
        <rFont val="Arial"/>
        <family val="2"/>
        <charset val="204"/>
      </rPr>
      <t xml:space="preserve">ТКП 601-2016 </t>
    </r>
    <r>
      <rPr>
        <sz val="11"/>
        <color indexed="8"/>
        <rFont val="Arial"/>
        <family val="2"/>
        <charset val="204"/>
      </rPr>
      <t>(33210) Платформы рабочие мобильные подъемные. Требования безопасности при эксплуатации.</t>
    </r>
  </si>
  <si>
    <r>
      <t>ТКП 475-2013</t>
    </r>
    <r>
      <rPr>
        <sz val="11"/>
        <color indexed="8"/>
        <rFont val="Arial"/>
        <family val="2"/>
        <charset val="204"/>
      </rPr>
      <t xml:space="preserve"> «Применение средств индивидуальной защиты органов дыхания и зрения, необходимых для эвакуации людей в случае возникновения пожара»</t>
    </r>
  </si>
  <si>
    <t>1. ТЕПЛОСНАБЖЕНИЕ И ТЕПЛОПОТРЕБЛЕНИЕ</t>
  </si>
  <si>
    <t>1.01</t>
  </si>
  <si>
    <t>1.02</t>
  </si>
  <si>
    <t>1.04</t>
  </si>
  <si>
    <t>2. ЭЛЕКТРОБЕЗОПАСНОСТЬ И ЭЛЕКТРОПОТРЕБЛЕНИЕ</t>
  </si>
  <si>
    <t>2.01</t>
  </si>
  <si>
    <t>2.02</t>
  </si>
  <si>
    <t>2.03</t>
  </si>
  <si>
    <t>2.04</t>
  </si>
  <si>
    <t>2.05</t>
  </si>
  <si>
    <t>2.06</t>
  </si>
  <si>
    <t>2.08</t>
  </si>
  <si>
    <t>2.09</t>
  </si>
  <si>
    <t>2.11</t>
  </si>
  <si>
    <t>2.13</t>
  </si>
  <si>
    <t>2.14</t>
  </si>
  <si>
    <t>3. ПРОМЫШЛЕННАЯ БЕЗОПАСНОСТЬ</t>
  </si>
  <si>
    <t>3.02</t>
  </si>
  <si>
    <t>3.03</t>
  </si>
  <si>
    <t>3.05</t>
  </si>
  <si>
    <t>3.06</t>
  </si>
  <si>
    <t>3.07</t>
  </si>
  <si>
    <t>3.08</t>
  </si>
  <si>
    <t>3.11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</si>
  <si>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</si>
  <si>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</si>
  <si>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</si>
  <si>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</si>
  <si>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</si>
  <si>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</si>
  <si>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</si>
  <si>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</si>
  <si>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</si>
  <si>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</si>
  <si>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</si>
  <si>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</si>
  <si>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</si>
  <si>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4. ПОЖАРНАЯ БЕЗОПАСНОСТЬ</t>
  </si>
  <si>
    <t>4.02</t>
  </si>
  <si>
    <t>4.10</t>
  </si>
  <si>
    <t>5. ГАЗОСНАБЖЕНИЕ</t>
  </si>
  <si>
    <t>5.01</t>
  </si>
  <si>
    <t>5.03</t>
  </si>
  <si>
    <t>6. ДОБЫЧА ПОЛЕЗНЫХ ИСКОПАЕМЫХ</t>
  </si>
  <si>
    <t>6.02</t>
  </si>
  <si>
    <t>6.03</t>
  </si>
  <si>
    <t>6.04</t>
  </si>
  <si>
    <t>6.06</t>
  </si>
  <si>
    <t>6.07</t>
  </si>
  <si>
    <t>8. ТРАНСПОРТ И ОПАСНЫЕ ГРУЗЫ</t>
  </si>
  <si>
    <t>8.01</t>
  </si>
  <si>
    <t>8.02</t>
  </si>
  <si>
    <t>8.03</t>
  </si>
  <si>
    <t>8.04</t>
  </si>
  <si>
    <t>8.05</t>
  </si>
  <si>
    <t>8.06</t>
  </si>
  <si>
    <t>8.13</t>
  </si>
  <si>
    <t>8.14</t>
  </si>
  <si>
    <t>8.15</t>
  </si>
  <si>
    <t>9. ОХРАНА ТРУДА</t>
  </si>
  <si>
    <t>10. ОХРАНА ОКРУЖАЮЩЕЙ СРЕДЫ</t>
  </si>
  <si>
    <t>9.01</t>
  </si>
  <si>
    <t>9.05</t>
  </si>
  <si>
    <t>9.06</t>
  </si>
  <si>
    <t>9.08</t>
  </si>
  <si>
    <t>9.09</t>
  </si>
  <si>
    <t>9.10</t>
  </si>
  <si>
    <t>9.11</t>
  </si>
  <si>
    <t>9.12</t>
  </si>
  <si>
    <t>9.13</t>
  </si>
  <si>
    <t>9.14</t>
  </si>
  <si>
    <t>10.2</t>
  </si>
  <si>
    <t>Правила по обеспечению промышленной безопасности при использовании и хранении хлора</t>
  </si>
  <si>
    <t>Правил по обеспечению промышленной безопасности взрывоопасных производств и объектов хранения и переработки зерна</t>
  </si>
  <si>
    <t>3.26</t>
  </si>
  <si>
    <t>9.17</t>
  </si>
  <si>
    <r>
      <rPr>
        <b/>
        <sz val="11"/>
        <color indexed="8"/>
        <rFont val="Arial"/>
        <family val="2"/>
        <charset val="204"/>
      </rPr>
      <t>ПУЭ-6.</t>
    </r>
    <r>
      <rPr>
        <sz val="11"/>
        <color indexed="8"/>
        <rFont val="Arial"/>
        <family val="2"/>
        <charset val="204"/>
      </rPr>
      <t xml:space="preserve"> Правила устройства электроустановок (действующие главы) твердый переплет</t>
    </r>
  </si>
  <si>
    <t>N</t>
  </si>
  <si>
    <t>8.07</t>
  </si>
  <si>
    <t>8.08</t>
  </si>
  <si>
    <t>www</t>
  </si>
  <si>
    <t>Сумма</t>
  </si>
  <si>
    <t>1.</t>
  </si>
  <si>
    <t>2.</t>
  </si>
  <si>
    <t>3.</t>
  </si>
  <si>
    <t>Ваш e-mail:</t>
  </si>
  <si>
    <t>Наимено-
ваний</t>
  </si>
  <si>
    <t>Штук</t>
  </si>
  <si>
    <t>Сумма к оплате
руб. коп.</t>
  </si>
  <si>
    <t>Мы всегда рады Вам помочь!</t>
  </si>
  <si>
    <t>Кол-во</t>
  </si>
  <si>
    <t xml:space="preserve"> Ваши фамилия имя, отчество </t>
  </si>
  <si>
    <t xml:space="preserve">тел. код </t>
  </si>
  <si>
    <t>Название вашего предприятия</t>
  </si>
  <si>
    <r>
      <t xml:space="preserve">Сохраните файл с любым именем и отправьте его на e-mail: </t>
    </r>
    <r>
      <rPr>
        <sz val="11"/>
        <color indexed="62"/>
        <rFont val="Arial"/>
        <family val="2"/>
        <charset val="204"/>
      </rPr>
      <t>zakaz@energetika.by</t>
    </r>
  </si>
  <si>
    <t>9.18</t>
  </si>
  <si>
    <t>В колонке "Кол-во" укажите нужное Вам количество книг</t>
  </si>
  <si>
    <t>10.3</t>
  </si>
  <si>
    <t>Ваш заказ:</t>
  </si>
  <si>
    <t xml:space="preserve"> Ваш УНП</t>
  </si>
  <si>
    <t>1.10</t>
  </si>
  <si>
    <t>10.4</t>
  </si>
  <si>
    <t>4.12</t>
  </si>
  <si>
    <t>Вступление в силу, кол-во страниц/Нормативный документ</t>
  </si>
  <si>
    <t>Экологические нормы и правила ЭкоНиП 17.01.06-002-2018 "Охрана окружающей среды и природопользование. Атмосферный воздух (в том числе озоновый слой).
Правила эксплуатации газоочистных установок"</t>
  </si>
  <si>
    <t xml:space="preserve">Рекомендуемые нормы расстояний перевозок пассажиров и грузов между населенными пунктами Республики Беларусь. </t>
  </si>
  <si>
    <t>Типовые инструкции по охране труда в сельском хозяйстве</t>
  </si>
  <si>
    <t>9.19</t>
  </si>
  <si>
    <t>10.5</t>
  </si>
  <si>
    <t>4.03</t>
  </si>
  <si>
    <t xml:space="preserve">Сборник: Безопасность на автомобильном транспорте. 
</t>
  </si>
  <si>
    <t xml:space="preserve">СБОРНИК: Охрана труда при проведении погрузочно-разгрузочных работ
</t>
  </si>
  <si>
    <t>9.20</t>
  </si>
  <si>
    <t>9.21</t>
  </si>
  <si>
    <t>3.27</t>
  </si>
  <si>
    <t>Правила пользования централизованными системами водоснабжения, водоотведения (канализации) в населенных пунктах.</t>
  </si>
  <si>
    <t>8.21</t>
  </si>
  <si>
    <t>Нормы расхода топлива на механические транспортные средства, суда, машины, механизмы и оборудование (в редакции от 20.01.2016 г.) (твердый переплет)</t>
  </si>
  <si>
    <t>Инструкция о порядке обеспечения работников средствами индивидуальной защиты (2019)</t>
  </si>
  <si>
    <t>9.22</t>
  </si>
  <si>
    <t>Типовая инструкция по охране труда при работе с ручным электромеханическим инструментом</t>
  </si>
  <si>
    <t>9.23</t>
  </si>
  <si>
    <t>ПРАЙС-ЛИСТ Издательства "ЭНЕРГОПРЕСС"</t>
  </si>
  <si>
    <t>1.11</t>
  </si>
  <si>
    <t>Правила по охране труда при ведении лесного хозяйства, обработке древесины и производстве изделий из дерева</t>
  </si>
  <si>
    <t>9.25</t>
  </si>
  <si>
    <t>4.15</t>
  </si>
  <si>
    <t>Скидка</t>
  </si>
  <si>
    <t>Скидка, %</t>
  </si>
  <si>
    <t>–</t>
  </si>
  <si>
    <t>9.26</t>
  </si>
  <si>
    <t>Охрана труда в Республике Беларусь. Сборник нормативных документов (2020)</t>
  </si>
  <si>
    <r>
      <t>Закон о перевозке опасных грузов</t>
    </r>
    <r>
      <rPr>
        <b/>
        <sz val="11"/>
        <color indexed="8"/>
        <rFont val="Arial"/>
        <family val="2"/>
        <charset val="204"/>
      </rPr>
      <t xml:space="preserve"> (2021)</t>
    </r>
  </si>
  <si>
    <r>
      <t xml:space="preserve">Правила по обеспечению промышленной безопасности при бурении скважин </t>
    </r>
    <r>
      <rPr>
        <b/>
        <sz val="11"/>
        <color indexed="8"/>
        <rFont val="Arial"/>
        <family val="2"/>
        <charset val="204"/>
      </rPr>
      <t>(2021)</t>
    </r>
  </si>
  <si>
    <t>Правила пожарной безопасности для жилых домов, строений и сооружений... (2021)</t>
  </si>
  <si>
    <r>
      <t>Правила учета природного газа</t>
    </r>
    <r>
      <rPr>
        <b/>
        <sz val="11"/>
        <color indexed="8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(с изм.</t>
    </r>
    <r>
      <rPr>
        <b/>
        <sz val="11"/>
        <color indexed="8"/>
        <rFont val="Arial"/>
        <family val="2"/>
        <charset val="204"/>
      </rPr>
      <t xml:space="preserve"> окт. 2021</t>
    </r>
    <r>
      <rPr>
        <sz val="11"/>
        <color indexed="8"/>
        <rFont val="Arial"/>
        <family val="2"/>
        <charset val="204"/>
      </rPr>
      <t>)</t>
    </r>
  </si>
  <si>
    <r>
      <t xml:space="preserve">Правила промышленной безопасности при разработке месторождений полезных ископаемых открытым способом (с изм. </t>
    </r>
    <r>
      <rPr>
        <b/>
        <sz val="11"/>
        <color indexed="8"/>
        <rFont val="Arial"/>
        <family val="2"/>
        <charset val="204"/>
      </rPr>
      <t>окт. 2021</t>
    </r>
    <r>
      <rPr>
        <sz val="11"/>
        <color indexed="8"/>
        <rFont val="Arial"/>
        <family val="2"/>
        <charset val="204"/>
      </rPr>
      <t>)</t>
    </r>
  </si>
  <si>
    <r>
      <t xml:space="preserve">СН 4.04.03-2020 </t>
    </r>
    <r>
      <rPr>
        <sz val="11"/>
        <color indexed="8"/>
        <rFont val="Arial"/>
        <family val="2"/>
        <charset val="204"/>
      </rPr>
      <t xml:space="preserve">Молниезащита зданий, сооружений и инженерных коммуникаций </t>
    </r>
  </si>
  <si>
    <t>9.27</t>
  </si>
  <si>
    <t>Заполните серые графы в верхней части бланка</t>
  </si>
  <si>
    <r>
      <rPr>
        <b/>
        <sz val="11"/>
        <color indexed="8"/>
        <rFont val="Arial"/>
        <family val="2"/>
        <charset val="204"/>
      </rPr>
      <t>Правила</t>
    </r>
    <r>
      <rPr>
        <sz val="11"/>
        <color indexed="8"/>
        <rFont val="Arial"/>
        <family val="2"/>
        <charset val="204"/>
      </rPr>
      <t xml:space="preserve"> по охране труда в сельском и рыбном хозяйствах (2022)</t>
    </r>
  </si>
  <si>
    <r>
      <t xml:space="preserve">Если у Вас возникли вопросы, звоните: (017) 385-94-44, (029) 385-96-66 (vel.)  </t>
    </r>
    <r>
      <rPr>
        <b/>
        <sz val="11"/>
        <color indexed="8"/>
        <rFont val="Arial"/>
        <family val="2"/>
        <charset val="204"/>
      </rPr>
      <t/>
    </r>
  </si>
  <si>
    <t>On-line заказ: enp.by</t>
  </si>
  <si>
    <r>
      <rPr>
        <b/>
        <sz val="11"/>
        <color indexed="8"/>
        <rFont val="Arial"/>
        <family val="2"/>
        <charset val="204"/>
      </rPr>
      <t>Пожарная</t>
    </r>
    <r>
      <rPr>
        <sz val="11"/>
        <color indexed="8"/>
        <rFont val="Arial"/>
        <family val="2"/>
        <charset val="204"/>
      </rPr>
      <t xml:space="preserve"> безопасность объектов железнодорожного транспорта (2022)</t>
    </r>
  </si>
  <si>
    <r>
      <rPr>
        <b/>
        <sz val="11"/>
        <color indexed="8"/>
        <rFont val="Arial"/>
        <family val="2"/>
        <charset val="204"/>
      </rPr>
      <t>Пожарная</t>
    </r>
    <r>
      <rPr>
        <sz val="11"/>
        <color indexed="8"/>
        <rFont val="Arial"/>
        <family val="2"/>
        <charset val="204"/>
      </rPr>
      <t xml:space="preserve"> безопасность в лесном хозяйстве и деревообработке (2022)</t>
    </r>
  </si>
  <si>
    <r>
      <rPr>
        <b/>
        <sz val="11"/>
        <color indexed="8"/>
        <rFont val="Arial"/>
        <family val="2"/>
        <charset val="204"/>
      </rPr>
      <t>Правила</t>
    </r>
    <r>
      <rPr>
        <sz val="11"/>
        <color indexed="8"/>
        <rFont val="Arial"/>
        <family val="2"/>
        <charset val="204"/>
      </rPr>
      <t xml:space="preserve"> технической эксплуатации железной дороги в Республике Беларусь (2022)</t>
    </r>
  </si>
  <si>
    <r>
      <t xml:space="preserve">Правила промышленной безопасности в области газоснабжения Республики Беларусь </t>
    </r>
    <r>
      <rPr>
        <b/>
        <sz val="11"/>
        <color indexed="8"/>
        <rFont val="Arial"/>
        <family val="2"/>
        <charset val="204"/>
      </rPr>
      <t>(2023)</t>
    </r>
  </si>
  <si>
    <r>
      <t xml:space="preserve">Правила по обеспечению промышленной безопасности оборудования, работающего под избыточным давлением </t>
    </r>
    <r>
      <rPr>
        <b/>
        <sz val="11"/>
        <color indexed="8"/>
        <rFont val="Arial"/>
        <family val="2"/>
        <charset val="204"/>
      </rPr>
      <t>(2023)</t>
    </r>
  </si>
  <si>
    <r>
      <rPr>
        <b/>
        <sz val="11"/>
        <color indexed="8"/>
        <rFont val="Arial"/>
        <family val="2"/>
        <charset val="204"/>
      </rPr>
      <t xml:space="preserve">ТКП 339-2022 </t>
    </r>
    <r>
      <rPr>
        <sz val="11"/>
        <color indexed="8"/>
        <rFont val="Arial"/>
        <family val="2"/>
        <charset val="204"/>
      </rPr>
      <t>«Электроустановки на напряжение до 750 кВ линии электропередачи воздушные и токопроводы, устройства распределительные и трансформаторные подстанции, установки электросиловые и аккумуляторные, электроустановки жилых и общественных зданий. Правила устройства и защитные меры электробезопасности. Учет электроэнергии. Нормы приемо-сдаточных испытаний»</t>
    </r>
  </si>
  <si>
    <r>
      <t xml:space="preserve">Правила по обеспечению промышленной безопасности лифтов, строительных грузопассажирских подъемников, эскалаторов, конвейеров пассажирских (с изм. </t>
    </r>
    <r>
      <rPr>
        <b/>
        <sz val="11"/>
        <color indexed="8"/>
        <rFont val="Arial"/>
        <family val="2"/>
        <charset val="204"/>
      </rPr>
      <t>февр. 2023</t>
    </r>
    <r>
      <rPr>
        <sz val="11"/>
        <color indexed="8"/>
        <rFont val="Arial"/>
        <family val="2"/>
        <charset val="204"/>
      </rPr>
      <t>)</t>
    </r>
  </si>
  <si>
    <r>
      <t xml:space="preserve">Правила по обеспечению промышленной безопасности при эксплуатации технологических трубопроводов </t>
    </r>
    <r>
      <rPr>
        <b/>
        <sz val="11"/>
        <color indexed="8"/>
        <rFont val="Arial"/>
        <family val="2"/>
        <charset val="204"/>
      </rPr>
      <t>(с изм. март 2023)</t>
    </r>
  </si>
  <si>
    <r>
      <t xml:space="preserve">Правила по охране труда при эксплуатации автомобильного и городского электрического транспорта </t>
    </r>
    <r>
      <rPr>
        <b/>
        <sz val="11"/>
        <color indexed="8"/>
        <rFont val="Arial"/>
        <family val="2"/>
        <charset val="204"/>
      </rPr>
      <t>(2023)</t>
    </r>
  </si>
  <si>
    <r>
      <t xml:space="preserve">Правила технической эксплуатации автозаправочных станций и складов хранения нефтепродуктов </t>
    </r>
    <r>
      <rPr>
        <b/>
        <sz val="11"/>
        <color indexed="8"/>
        <rFont val="Arial"/>
        <family val="2"/>
        <charset val="204"/>
      </rPr>
      <t>(2023)</t>
    </r>
  </si>
  <si>
    <r>
      <t>Правила по охране труда при работе с химическими веществами, проявляющими опасные свойства (</t>
    </r>
    <r>
      <rPr>
        <b/>
        <sz val="11"/>
        <color indexed="8"/>
        <rFont val="Arial"/>
        <family val="2"/>
        <charset val="204"/>
      </rPr>
      <t>2023</t>
    </r>
    <r>
      <rPr>
        <sz val="11"/>
        <color indexed="8"/>
        <rFont val="Arial"/>
        <family val="2"/>
        <charset val="204"/>
      </rPr>
      <t>)</t>
    </r>
  </si>
  <si>
    <r>
      <t xml:space="preserve">Правила по охране труда при производстве резиновых и пластмассовых изделий </t>
    </r>
    <r>
      <rPr>
        <b/>
        <sz val="11"/>
        <color indexed="8"/>
        <rFont val="Arial"/>
        <family val="2"/>
        <charset val="204"/>
      </rPr>
      <t>(2023)</t>
    </r>
  </si>
  <si>
    <t>5.04</t>
  </si>
  <si>
    <r>
      <t>Закон «Об охране труда» (</t>
    </r>
    <r>
      <rPr>
        <b/>
        <sz val="11"/>
        <color indexed="8"/>
        <rFont val="Arial"/>
        <family val="2"/>
        <charset val="204"/>
      </rPr>
      <t>2023</t>
    </r>
    <r>
      <rPr>
        <sz val="11"/>
        <color indexed="8"/>
        <rFont val="Arial"/>
        <family val="2"/>
        <charset val="204"/>
      </rPr>
      <t>)</t>
    </r>
  </si>
  <si>
    <r>
      <t>Инструкция о порядке проведения обязательных и внеочередных медицинских осмотров работающих (</t>
    </r>
    <r>
      <rPr>
        <b/>
        <sz val="11"/>
        <color indexed="8"/>
        <rFont val="Arial"/>
        <family val="2"/>
        <charset val="204"/>
      </rPr>
      <t>2023</t>
    </r>
    <r>
      <rPr>
        <sz val="11"/>
        <color indexed="8"/>
        <rFont val="Arial"/>
        <family val="2"/>
        <charset val="204"/>
      </rPr>
      <t>)</t>
    </r>
  </si>
  <si>
    <t>1.13</t>
  </si>
  <si>
    <r>
      <rPr>
        <b/>
        <sz val="11"/>
        <color indexed="8"/>
        <rFont val="Arial"/>
        <family val="2"/>
        <charset val="204"/>
      </rPr>
      <t>ТКП 290-2023</t>
    </r>
    <r>
      <rPr>
        <sz val="11"/>
        <color indexed="8"/>
        <rFont val="Arial"/>
        <family val="2"/>
        <charset val="204"/>
      </rPr>
      <t xml:space="preserve"> «Средства защиты, используемые в электроустановках. Правила применения и испытания»</t>
    </r>
  </si>
  <si>
    <t>Санитарно-эпидемиологические требования к условиям труда работающих, содержанию и эксплуатации производственных объектов (2023)</t>
  </si>
  <si>
    <t>9.28</t>
  </si>
  <si>
    <r>
      <rPr>
        <b/>
        <sz val="11"/>
        <color indexed="8"/>
        <rFont val="Arial"/>
        <family val="2"/>
        <charset val="204"/>
      </rPr>
      <t>ТКП 458-2023</t>
    </r>
    <r>
      <rPr>
        <sz val="11"/>
        <color indexed="8"/>
        <rFont val="Arial"/>
        <family val="2"/>
        <charset val="204"/>
      </rPr>
      <t xml:space="preserve"> «Правила технической эксплуатации теплоустановок и тепловых сетей потребителей» </t>
    </r>
    <r>
      <rPr>
        <b/>
        <sz val="11"/>
        <color indexed="8"/>
        <rFont val="Arial"/>
        <family val="2"/>
        <charset val="204"/>
      </rPr>
      <t/>
    </r>
  </si>
  <si>
    <r>
      <t xml:space="preserve">Закон о промышленной безопасности </t>
    </r>
    <r>
      <rPr>
        <b/>
        <sz val="11"/>
        <color indexed="8"/>
        <rFont val="Arial"/>
        <family val="2"/>
        <charset val="204"/>
      </rPr>
      <t>(2024)</t>
    </r>
  </si>
  <si>
    <r>
      <t>Правила перевозок пассажиров городским электрическим транспортом (</t>
    </r>
    <r>
      <rPr>
        <b/>
        <sz val="11"/>
        <color indexed="8"/>
        <rFont val="Arial"/>
        <family val="2"/>
        <charset val="204"/>
      </rPr>
      <t>2024</t>
    </r>
    <r>
      <rPr>
        <sz val="11"/>
        <color indexed="8"/>
        <rFont val="Arial"/>
        <family val="2"/>
        <charset val="204"/>
      </rPr>
      <t xml:space="preserve">) </t>
    </r>
  </si>
  <si>
    <r>
      <t xml:space="preserve">Правила по обеспечению промышленной безопасности грузоподъемных кранов </t>
    </r>
    <r>
      <rPr>
        <sz val="11"/>
        <color indexed="8"/>
        <rFont val="Arial"/>
        <family val="2"/>
        <charset val="204"/>
      </rPr>
      <t>(с изм.</t>
    </r>
    <r>
      <rPr>
        <b/>
        <sz val="11"/>
        <color indexed="8"/>
        <rFont val="Arial"/>
        <family val="2"/>
        <charset val="204"/>
      </rPr>
      <t xml:space="preserve"> 2024</t>
    </r>
    <r>
      <rPr>
        <sz val="11"/>
        <color indexed="8"/>
        <rFont val="Arial"/>
        <family val="2"/>
        <charset val="204"/>
      </rPr>
      <t>)</t>
    </r>
  </si>
  <si>
    <t>13.1</t>
  </si>
  <si>
    <r>
      <t xml:space="preserve">Правила по охране труда при холодной обработке металлов </t>
    </r>
    <r>
      <rPr>
        <sz val="11"/>
        <color indexed="8"/>
        <rFont val="Arial"/>
        <family val="2"/>
        <charset val="204"/>
      </rPr>
      <t>(</t>
    </r>
    <r>
      <rPr>
        <b/>
        <sz val="11"/>
        <color indexed="8"/>
        <rFont val="Arial"/>
        <family val="2"/>
        <charset val="204"/>
      </rPr>
      <t>2024</t>
    </r>
    <r>
      <rPr>
        <sz val="11"/>
        <color indexed="8"/>
        <rFont val="Arial"/>
        <family val="2"/>
        <charset val="204"/>
      </rPr>
      <t>)</t>
    </r>
  </si>
  <si>
    <t>9.29</t>
  </si>
  <si>
    <r>
      <t xml:space="preserve">Инструкция о порядке хранения средств гражданской обороны, </t>
    </r>
    <r>
      <rPr>
        <b/>
        <sz val="11"/>
        <color indexed="8"/>
        <rFont val="Arial"/>
        <family val="2"/>
        <charset val="204"/>
      </rPr>
      <t>2024</t>
    </r>
  </si>
  <si>
    <t>3.28</t>
  </si>
  <si>
    <r>
      <t xml:space="preserve">Закон «Об обращении с отходами», </t>
    </r>
    <r>
      <rPr>
        <b/>
        <sz val="11"/>
        <color indexed="8"/>
        <rFont val="Arial"/>
        <family val="2"/>
        <charset val="204"/>
      </rPr>
      <t>2024</t>
    </r>
  </si>
  <si>
    <r>
      <t xml:space="preserve">Классификатор отходов, образующихся в Республике Беларусь (ОКРБ 021-2019), с </t>
    </r>
    <r>
      <rPr>
        <b/>
        <sz val="11"/>
        <color indexed="8"/>
        <rFont val="Arial"/>
        <family val="2"/>
        <charset val="204"/>
      </rPr>
      <t>изм. 2024</t>
    </r>
  </si>
  <si>
    <t xml:space="preserve"> </t>
  </si>
  <si>
    <t>10.6</t>
  </si>
  <si>
    <r>
      <t>Правила пользования газом в быту (с изм.</t>
    </r>
    <r>
      <rPr>
        <b/>
        <sz val="11"/>
        <color indexed="8"/>
        <rFont val="Arial"/>
        <family val="2"/>
        <charset val="204"/>
      </rPr>
      <t xml:space="preserve"> 2024</t>
    </r>
    <r>
      <rPr>
        <sz val="11"/>
        <color indexed="8"/>
        <rFont val="Arial"/>
        <family val="2"/>
        <charset val="204"/>
      </rPr>
      <t>)</t>
    </r>
  </si>
  <si>
    <t>13. ДОКУМЕНТЫ ОБЩЕГО ПРИМЕНЕНИЯ</t>
  </si>
  <si>
    <r>
      <t xml:space="preserve">Налоговый кодекс, </t>
    </r>
    <r>
      <rPr>
        <b/>
        <sz val="11"/>
        <color indexed="8"/>
        <rFont val="Arial"/>
        <family val="2"/>
        <charset val="204"/>
      </rPr>
      <t>2025</t>
    </r>
  </si>
  <si>
    <t>Инструкция о порядке тушения пожаров в электроустановках</t>
  </si>
  <si>
    <t>Экологические нормы и правила ЭкоНиП 17.01.06-001-2017 "Охрана окружающей среды и природопользование. Требования экологической безопасности"</t>
  </si>
  <si>
    <t>Правила по охране труда при производстве пищевой продукции (2025)</t>
  </si>
  <si>
    <t>9.30</t>
  </si>
  <si>
    <r>
      <t>Правила электроснабжения (</t>
    </r>
    <r>
      <rPr>
        <b/>
        <sz val="11"/>
        <color indexed="8"/>
        <rFont val="Arial"/>
        <family val="2"/>
        <charset val="204"/>
      </rPr>
      <t>2025</t>
    </r>
    <r>
      <rPr>
        <sz val="11"/>
        <color indexed="8"/>
        <rFont val="Arial"/>
        <family val="2"/>
        <charset val="204"/>
      </rPr>
      <t>)</t>
    </r>
  </si>
  <si>
    <t>Сборник Расследование и учет несчастных случаев на производстве и профессиональных заболеваний (2025)</t>
  </si>
  <si>
    <r>
      <t xml:space="preserve">Правила по обеспечению промышленной безопасности при получении, транспортировании, использовании расплавов черных и (или) цветных металлов и сплавов на основе этих расплавов </t>
    </r>
    <r>
      <rPr>
        <b/>
        <sz val="11"/>
        <color indexed="8"/>
        <rFont val="Arial"/>
        <family val="2"/>
        <charset val="204"/>
      </rPr>
      <t>(2025)</t>
    </r>
  </si>
  <si>
    <r>
      <t xml:space="preserve">Правила по обеспечению промышленной безопасности аттракционов </t>
    </r>
    <r>
      <rPr>
        <sz val="11"/>
        <color indexed="8"/>
        <rFont val="Arial"/>
        <family val="2"/>
        <charset val="204"/>
      </rPr>
      <t>(2025)</t>
    </r>
  </si>
  <si>
    <t xml:space="preserve">Приведен полный текст Налогового Кодекса Республики Беларусь (Общая и&amp;nbsp;Особенная части) с&amp;nbsp;изменениями &lt;b&gt;2025 года&lt;/b&gt;.
&lt;br&gt;&lt;br&gt;Основные изменения и&amp;nbsp;дополнения &lt;b&gt;вступили в&amp;nbsp;силу 1&amp;nbsp;января 2025&amp;nbsp;г.&lt;/b&gt;
&lt;br&gt;&lt;br&gt;Изменения, вступающие в&amp;nbsp;силу 1&amp;nbsp;апреля, 1&amp;nbsp;мая и&amp;nbsp;1&amp;nbsp;июля 2025&amp;nbsp;г., &lt;b&gt;выделены в&amp;nbsp;тексте документа синим цветом&lt;/b&gt;, снабжены примечаниями издательства с&amp;nbsp;указанием даты их&amp;nbsp;вступления в&amp;nbsp;силу. </t>
  </si>
  <si>
    <r>
      <t xml:space="preserve">&lt;b style='color:#0959e4;'&gt;Вступление в силу:&lt;/b&gt; </t>
    </r>
    <r>
      <rPr>
        <b/>
        <sz val="9"/>
        <color indexed="8"/>
        <rFont val="Arial"/>
        <family val="2"/>
        <charset val="204"/>
      </rPr>
      <t>1 апреля 2025 г</t>
    </r>
    <r>
      <rPr>
        <sz val="9"/>
        <color indexed="8"/>
        <rFont val="Arial"/>
        <family val="2"/>
        <charset val="204"/>
      </rPr>
      <t xml:space="preserve">.&lt;br&gt;&lt;br&gt; Постановление Министерства труда и&amp;nbsp;социальной защиты от&amp;nbsp;31&amp;nbsp;декабря 2024&amp;nbsp;г. №&amp;nbsp;122
</t>
    </r>
  </si>
  <si>
    <r>
      <t xml:space="preserve">&lt;b style='color:#0959e4;'&gt;Вступление в&amp;nbsp;силу:&lt;/b&gt; </t>
    </r>
    <r>
      <rPr>
        <b/>
        <sz val="10"/>
        <color indexed="8"/>
        <rFont val="Arial"/>
        <family val="2"/>
        <charset val="204"/>
      </rPr>
      <t>26&amp;nbsp;янвря 2025&amp;nbsp;г.&lt;br&gt;&lt;br&gt;</t>
    </r>
    <r>
      <rPr>
        <sz val="10"/>
        <color indexed="8"/>
        <rFont val="Arial"/>
        <family val="2"/>
        <charset val="204"/>
      </rPr>
      <t xml:space="preserve"> Постановление Министерства по&amp;nbsp;чрезвычайным ситуациям от&amp;nbsp;17&amp;nbsp;декабря 2024&amp;nbsp;г. №&amp;nbsp;80/45
</t>
    </r>
  </si>
  <si>
    <r>
      <t>&lt;b style='color:#0959e4;'&gt;Вступление в&amp;nbsp;силу:&lt;/b&gt;</t>
    </r>
    <r>
      <rPr>
        <b/>
        <sz val="9"/>
        <color indexed="8"/>
        <rFont val="Arial"/>
        <family val="2"/>
        <charset val="204"/>
      </rPr>
      <t xml:space="preserve"> 20&amp;nbsp;февраля 2025&amp;nbsp;г.&lt;br&gt;&lt;br&gt; </t>
    </r>
    <r>
      <rPr>
        <sz val="9"/>
        <color indexed="8"/>
        <rFont val="Arial"/>
        <family val="2"/>
        <charset val="204"/>
      </rPr>
      <t>Постановление Министерства по&amp;nbsp;чрезвычайным ситуациям от 21&amp;nbsp;января 2025&amp;nbsp;г.&amp;nbsp;№5.</t>
    </r>
  </si>
  <si>
    <t xml:space="preserve">&lt;b style='color:#0959e4;'&gt;Последние изменения&lt;/b&gt; вступили в&amp;nbsp;силу: 12&amp;nbsp;февраля 2025&amp;nbsp;г. &lt;br&gt;&lt;br&gt;Постановление Мининстерства природных ресурсов и&amp;nbsp;охраны окружающей среды от&amp;nbsp;30&amp;nbsp;декабря 2024&amp;nbsp;г. №&amp;nbsp;16-Т. </t>
  </si>
  <si>
    <t xml:space="preserve">телефон ,  факс  </t>
  </si>
  <si>
    <r>
      <t xml:space="preserve">&lt;b style='color:#0959e4;'&gt;Вступление в&amp;nbsp;силу:&lt;/b&gt;  </t>
    </r>
    <r>
      <rPr>
        <b/>
        <sz val="9"/>
        <color indexed="8"/>
        <rFont val="Arial"/>
        <family val="2"/>
        <charset val="204"/>
      </rPr>
      <t>5&amp;nbspмарта 2023&amp;nbspг.&lt;br&gt;&lt;br&gt;</t>
    </r>
    <r>
      <rPr>
        <sz val="9"/>
        <color indexed="8"/>
        <rFont val="Arial"/>
        <family val="2"/>
        <charset val="204"/>
      </rPr>
      <t xml:space="preserve">Постановление Министерства по&amp;nbsp;чрезвычайным ситуациям от&amp;nbsp;5&amp;nbsp;января 2023&amp;nbsp;г. №&amp;nbsp;5
</t>
    </r>
  </si>
  <si>
    <t xml:space="preserve">Правила по обеспечению промышленной безопасности котельных с установленными в них паровыми котлами с давлением пара не более 0,07 МПа и водогрейными котлами с температурой нагрева воды не выше 115 °C </t>
  </si>
  <si>
    <r>
      <t xml:space="preserve">&lt;b style='color:#0959e4;'&gt;Вступление в&amp;nbsp;силу:&lt;/b&gt; </t>
    </r>
    <r>
      <rPr>
        <b/>
        <sz val="9"/>
        <color indexed="8"/>
        <rFont val="Arial"/>
        <family val="2"/>
        <charset val="204"/>
      </rPr>
      <t>28&amp;nbsp;февраля 2025&amp;nbsp;г</t>
    </r>
    <r>
      <rPr>
        <sz val="9"/>
        <color indexed="8"/>
        <rFont val="Arial"/>
        <family val="2"/>
        <charset val="204"/>
      </rPr>
      <t xml:space="preserve">.&lt;br&gt;&lt;br&gt; Постановление Министерства энергетики от&amp;nbsp;27&amp;nbsp;ноября 2023&amp;nbsp;г. №&amp;nbsp;47
</t>
    </r>
  </si>
  <si>
    <t xml:space="preserve">&lt;b style='color:#0959e4;'&gt;Вступление в&amp;nbsp;силу:&lt;/b&gt;: 1&amp;nbsp;декабря 2021&amp;nbsp;г. 
&lt;br&gt; &lt;br&gt; Постановление Министерства энергетики от&amp;nbsp;30&amp;nbsp;июля 2021&amp;nbsp;г. №&amp;nbsp;44
</t>
  </si>
  <si>
    <r>
      <t>&lt;b style='color:#0959e4;'&gt;Вступление в&amp;nbsp;силу:&lt;/b&gt; : 25&amp;nbspфевраля 2024&amp;nbspг.&lt;br&gt;</t>
    </r>
    <r>
      <rPr>
        <sz val="10"/>
        <color indexed="8"/>
        <rFont val="Arial"/>
        <family val="2"/>
        <charset val="204"/>
      </rPr>
      <t xml:space="preserve"> &lt;br&gt; Постановление Министерства энергетики от 27&amp;nbsp;апреля 2023&amp;nbsp;г. №&amp;nbsp;17</t>
    </r>
  </si>
  <si>
    <r>
      <t xml:space="preserve">&lt;b style='color:#0959e4;'&gt;Вступление в&amp;nbsp;силу&lt;/b&gt;: 20&amp;nbsp;декабря 2022&amp;nbsp;г.&lt;br&gt;&lt;br&gt;
</t>
    </r>
    <r>
      <rPr>
        <b/>
        <sz val="9"/>
        <color indexed="8"/>
        <rFont val="Arial"/>
        <family val="2"/>
        <charset val="204"/>
      </rPr>
      <t>Постановление Министерства энергетики от&amp;nbsp;</t>
    </r>
    <r>
      <rPr>
        <sz val="9"/>
        <color indexed="8"/>
        <rFont val="Arial"/>
        <family val="2"/>
        <charset val="204"/>
      </rPr>
      <t>18&amp;nbsp;октября 2022&amp;nbsp;г. №&amp;nbsp;30</t>
    </r>
  </si>
  <si>
    <r>
      <t xml:space="preserve">&lt;b style='color:#0959e4;'&gt;Вступление в&amp;nbsp;силу&lt;/b&gt;: 1&amp;nbsp;декабря 2023&amp;nbsp;г.&lt;br&gt;&lt;br&gt;
</t>
    </r>
    <r>
      <rPr>
        <b/>
        <sz val="9"/>
        <color indexed="8"/>
        <rFont val="Arial"/>
        <family val="2"/>
        <charset val="204"/>
      </rPr>
      <t>Постановление Министерства энергетики от&amp;nbsp;</t>
    </r>
    <r>
      <rPr>
        <sz val="9"/>
        <color indexed="8"/>
        <rFont val="Arial"/>
        <family val="2"/>
        <charset val="204"/>
      </rPr>
      <t>29&amp;nbsp;августа 2023&amp;nbsp;г. №&amp;nbsp;31</t>
    </r>
  </si>
  <si>
    <r>
      <t xml:space="preserve">&lt;b style='color:#0959e4;'&gt;Вступление в&amp;nbsp;силу&lt;/b&gt;: 1&amp;nbsp;декабря 2024&amp;nbsp;г.&lt;br&gt;&lt;br&gt;
</t>
    </r>
    <r>
      <rPr>
        <b/>
        <sz val="9"/>
        <color indexed="8"/>
        <rFont val="Arial"/>
        <family val="2"/>
        <charset val="204"/>
      </rPr>
      <t>Постановление Министерства архитектуры и строительства от&amp;nbsp;</t>
    </r>
    <r>
      <rPr>
        <sz val="9"/>
        <color indexed="8"/>
        <rFont val="Arial"/>
        <family val="2"/>
        <charset val="204"/>
      </rPr>
      <t>20&amp;nbsp;сентября 2024&amp;nbsp;г. №&amp;nbsp;106</t>
    </r>
  </si>
  <si>
    <r>
      <t xml:space="preserve">&lt;b style='color:#0959e4;'&gt;Вступление в&amp;nbsp;силу&lt;/b&gt;: 31&amp;nbsp;августа 1985&amp;nbsp;г.&lt;br&gt;&lt;br&gt;
</t>
    </r>
    <r>
      <rPr>
        <b/>
        <sz val="9"/>
        <color indexed="8"/>
        <rFont val="Arial"/>
        <family val="2"/>
        <charset val="204"/>
      </rPr>
      <t>ПУЭ шестого издания действовали на территории Республики Беларусь в полном объеме до&amp;nbsp;1&amp;nbsp;декабря 2011&amp;nbsp;г. Сейчас действуют 26&amp;nbsp;глав ПУЭ-6.</t>
    </r>
  </si>
  <si>
    <t>Закон «Об энергосбережении»</t>
  </si>
  <si>
    <r>
      <t xml:space="preserve">&lt;b style='color:#0959e4;'&gt;Вступление в&amp;nbsp;силу&lt;/b&gt;: 12&amp;nbsp;июля 2015&amp;nbsp;г.&lt;br&gt;&lt;br&gt;
</t>
    </r>
    <r>
      <rPr>
        <b/>
        <sz val="9"/>
        <color indexed="8"/>
        <rFont val="Arial"/>
        <family val="2"/>
        <charset val="204"/>
      </rPr>
      <t>Постановление Палаты представителей от&amp;nbsp;</t>
    </r>
    <r>
      <rPr>
        <sz val="9"/>
        <color indexed="8"/>
        <rFont val="Arial"/>
        <family val="2"/>
        <charset val="204"/>
      </rPr>
      <t>11&amp;nbsp;декабря 2014&amp;nbsp;г. №&amp;nbsp;466-П5/V</t>
    </r>
  </si>
  <si>
    <r>
      <t xml:space="preserve">&lt;b style='color:#0959e4;'&gt;Последние изменения&lt;/b&gt;: 10&amp;nbsp;марта 2025&amp;nbsp;г.&lt;br&gt;&lt;br&gt;
</t>
    </r>
    <r>
      <rPr>
        <b/>
        <sz val="9"/>
        <color indexed="8"/>
        <rFont val="Arial"/>
        <family val="2"/>
        <charset val="204"/>
      </rPr>
      <t>Постановление Министерства энергетики от&amp;nbsp;</t>
    </r>
    <r>
      <rPr>
        <sz val="9"/>
        <color indexed="8"/>
        <rFont val="Arial"/>
        <family val="2"/>
        <charset val="204"/>
      </rPr>
      <t>30&amp;nbsp;декабря 2024&amp;nbsp;г. №&amp;nbsp;47</t>
    </r>
  </si>
  <si>
    <r>
      <t xml:space="preserve">&lt;b style='color:#0959e4;'&gt;Вступление в&amp;nbsp;силу&lt;/b&gt;: 2&amp;nbsp;февраля 2012&amp;nbsp;г.&lt;br&gt;&lt;br&gt;
</t>
    </r>
    <r>
      <rPr>
        <b/>
        <sz val="9"/>
        <color indexed="8"/>
        <rFont val="Arial"/>
        <family val="2"/>
        <charset val="204"/>
      </rPr>
      <t>Постановление Министерства энергетики от&amp;nbsp;</t>
    </r>
    <r>
      <rPr>
        <sz val="9"/>
        <color indexed="8"/>
        <rFont val="Arial"/>
        <family val="2"/>
        <charset val="204"/>
      </rPr>
      <t>14&amp;nbsp;декабря 2011&amp;nbsp;г. №&amp;nbsp;69</t>
    </r>
  </si>
  <si>
    <r>
      <t xml:space="preserve">&lt;b style='color:#0959e4;'&gt;Вступление в&amp;nbsp;силу&lt;/b&gt;: 1&amp;nbsp;августа 2021&amp;nbsp;г.&lt;br&gt;&lt;br&gt;
</t>
    </r>
    <r>
      <rPr>
        <b/>
        <sz val="9"/>
        <color indexed="8"/>
        <rFont val="Arial"/>
        <family val="2"/>
        <charset val="204"/>
      </rPr>
      <t>Постановление Министерства энергетики от&amp;nbsp;</t>
    </r>
    <r>
      <rPr>
        <sz val="9"/>
        <color indexed="8"/>
        <rFont val="Arial"/>
        <family val="2"/>
        <charset val="204"/>
      </rPr>
      <t>15&amp;nbspмая 2021&amp;nbsp;г. №&amp;nbsp;31</t>
    </r>
  </si>
  <si>
    <r>
      <t>Правила подготовки организаций к отопительному сезону, его проведения и завершения (</t>
    </r>
    <r>
      <rPr>
        <b/>
        <sz val="11"/>
        <color indexed="8"/>
        <rFont val="Arial"/>
        <family val="2"/>
        <charset val="204"/>
      </rPr>
      <t>2025</t>
    </r>
    <r>
      <rPr>
        <sz val="11"/>
        <color indexed="8"/>
        <rFont val="Arial"/>
        <family val="2"/>
        <charset val="204"/>
      </rPr>
      <t>)</t>
    </r>
  </si>
  <si>
    <r>
      <t>Правила теплоснабжения (</t>
    </r>
    <r>
      <rPr>
        <b/>
        <sz val="11"/>
        <color indexed="8"/>
        <rFont val="Arial"/>
        <family val="2"/>
        <charset val="204"/>
      </rPr>
      <t>2025</t>
    </r>
    <r>
      <rPr>
        <sz val="11"/>
        <color indexed="8"/>
        <rFont val="Arial"/>
        <family val="2"/>
        <charset val="204"/>
      </rPr>
      <t>)</t>
    </r>
  </si>
  <si>
    <t>4.01</t>
  </si>
  <si>
    <r>
      <rPr>
        <b/>
        <sz val="11"/>
        <color indexed="8"/>
        <rFont val="Arial"/>
        <family val="2"/>
      </rPr>
      <t>Закон</t>
    </r>
    <r>
      <rPr>
        <sz val="11"/>
        <color indexed="8"/>
        <rFont val="Arial"/>
        <family val="2"/>
        <charset val="204"/>
      </rPr>
      <t xml:space="preserve"> «О пожарной безопасности»</t>
    </r>
  </si>
  <si>
    <r>
      <t xml:space="preserve">&lt;b style='color:#0959e4;'&gt;Последние изменения&lt;/b&gt; вступили в&amp;nbsp;силу &lt;b&gt;8&amp;nbsp;июня 2025&amp;nbsp;г.&lt;/b&gt;&lt;br&gt;&lt;br&gt;
</t>
    </r>
    <r>
      <rPr>
        <sz val="9"/>
        <color indexed="8"/>
        <rFont val="Arial"/>
        <family val="2"/>
      </rPr>
      <t>&lt;b&gt;Внесены&lt;/b&gt; Постановлением Совета Министров</t>
    </r>
    <r>
      <rPr>
        <sz val="9"/>
        <color indexed="8"/>
        <rFont val="Arial"/>
        <family val="2"/>
        <charset val="204"/>
      </rPr>
      <t xml:space="preserve"> от&amp;nbsp;6&amp;nbsp;июня 2025&amp;nbsp;г. №&amp;nbsp;304</t>
    </r>
  </si>
  <si>
    <r>
      <t xml:space="preserve">&lt;b style='color:#0959e4;'&gt;Последние изменения&lt;/b&gt; вступили в&amp;nbsp;силу &lt;b&gt; 28&amp;nbsp;февраля 2025&amp;nbsp;г.&lt;/b&gt;&lt;br&gt;&lt;br&gt;
&lt;b&gt;Внесены&lt;/b&gt; </t>
    </r>
    <r>
      <rPr>
        <sz val="9"/>
        <color indexed="8"/>
        <rFont val="Arial"/>
        <family val="2"/>
      </rPr>
      <t>Постановлением Совета Министров</t>
    </r>
    <r>
      <rPr>
        <sz val="9"/>
        <color indexed="8"/>
        <rFont val="Arial"/>
        <family val="2"/>
        <charset val="204"/>
      </rPr>
      <t xml:space="preserve"> от&amp;nbsp;13&amp;nbsp;февраля 2025&amp;nbsp;г. №&amp;nbsp;87</t>
    </r>
  </si>
  <si>
    <t xml:space="preserve">&lt;b style='color:#0959e4;'&gt;Последние изменения&lt;/b&gt; вступили в&amp;nbsp;силу &lt;b&gt;11 июня 2021&amp;nbsp;г.&lt;/b&gt; 
&lt;/b&gt;&lt;br&gt;&lt;br&gt;&lt;b&gt;Внесены&lt;/b&gt;Постановлением МЧС от&amp;nbsp;28 мая 2021&amp;nbsp;г. №&amp;nbsp;41
</t>
  </si>
  <si>
    <t>&lt;b style='color:#0959e4;'&gt;Последние изменения&lt;/b&gt; вступили в&amp;nbsp;силу &lt;b&gt;1&amp;nbsp;января 2023&amp;nbsp;г.&lt;/b&gt;&lt;br&gt;&lt;br&gt;&lt;b&gt;Внесены&lt;/b&gt; Законом Республики Беларусь от&amp;nbsp;30 декабря 2022&amp;nbsp;года</t>
  </si>
  <si>
    <r>
      <t xml:space="preserve">&lt;b style='color:#0959e4;'&gt;Вступление в&amp;nbsp;силу&lt;/b&gt;: </t>
    </r>
    <r>
      <rPr>
        <b/>
        <sz val="9"/>
        <color indexed="8"/>
        <rFont val="Arial"/>
        <family val="2"/>
        <charset val="204"/>
      </rPr>
      <t>1&amp;nbsp;июня 2023&amp;nbsp;г.</t>
    </r>
    <r>
      <rPr>
        <sz val="9"/>
        <color indexed="8"/>
        <rFont val="Arial"/>
        <family val="2"/>
        <charset val="204"/>
      </rPr>
      <t>&lt;br&gt;&lt;br&gt; Постановление Министерства по&amp;nbsp;чрезвычайным ситуациям от&amp;nbsp;27&amp;nbsp;декабря 2022&amp;nbsp;г. №&amp;nbsp;83</t>
    </r>
  </si>
  <si>
    <r>
      <t xml:space="preserve">&lt;b style='color:#0959e4;'&gt;Вступление в&amp;nbsp;силу&lt;/b&gt;: </t>
    </r>
    <r>
      <rPr>
        <b/>
        <sz val="9"/>
        <color indexed="8"/>
        <rFont val="Arial"/>
        <family val="2"/>
        <charset val="204"/>
      </rPr>
      <t>31&amp;nbsp;марта 2024&amp;nbsp;г.</t>
    </r>
    <r>
      <rPr>
        <sz val="9"/>
        <color indexed="8"/>
        <rFont val="Arial"/>
        <family val="2"/>
        <charset val="204"/>
      </rPr>
      <t xml:space="preserve">&lt;br&gt;&lt;br&gt;Постановление Министерства по&amp;nbsp;чрезвычайным ситуациям от&amp;nbsp;25&amp;nbsp;марта 2024&amp;nbsp;г. №&amp;nbsp;22
</t>
    </r>
  </si>
  <si>
    <r>
      <t xml:space="preserve">&lt;b style='color:#0959e4;'&gt;Вступление в&amp;nbsp;силу&lt;/b&gt;: </t>
    </r>
    <r>
      <rPr>
        <b/>
        <sz val="9"/>
        <color indexed="8"/>
        <rFont val="Arial"/>
        <family val="2"/>
        <charset val="204"/>
      </rPr>
      <t>19&amp;nbsp;февраля 2023&amp;nbsp;г</t>
    </r>
    <r>
      <rPr>
        <sz val="9"/>
        <color indexed="8"/>
        <rFont val="Arial"/>
        <family val="2"/>
        <charset val="204"/>
      </rPr>
      <t>.&lt;br&gt;&lt;br&gt;Постановление Министерства по&amp;nbsp;чрезвычайным ситуациям от&amp;nbsp;5&amp;nbsp;января 2023&amp;nbsp;г. №&amp;nbsp;3</t>
    </r>
  </si>
  <si>
    <r>
      <t xml:space="preserve">&lt;b style='color:#0959e4;'&gt;Вступление в&amp;nbsp;силу&lt;/b&gt;: </t>
    </r>
    <r>
      <rPr>
        <b/>
        <sz val="9"/>
        <color indexed="8"/>
        <rFont val="Arial"/>
        <family val="2"/>
        <charset val="204"/>
      </rPr>
      <t>27&amp;nbsp;марта 2023&amp;nbsp;г.</t>
    </r>
    <r>
      <rPr>
        <sz val="9"/>
        <color indexed="8"/>
        <rFont val="Arial"/>
        <family val="2"/>
        <charset val="204"/>
      </rPr>
      <t>&lt;br&gt;&lt;br&gt;Постановление Министерства по&amp;nbsp;чрезвычайным ситуациям от&amp;nbsp;5&amp;nbsp;января 2023&amp;nbsp;г. №&amp;nbsp;4</t>
    </r>
  </si>
  <si>
    <t>Последние изменения &lt;b style='color:#0959e4;'&gt;вступили в&amp;nbsp;силу&lt;/b&gt;:  1 июня 2025 г.&lt;br&gt;&lt;br&gt;
Закон Республики Беларусь от&amp;nbsp;28&amp;nbsp;декабря 2023&amp;nbsp;г. №&amp;nbsp;324-З.</t>
  </si>
  <si>
    <r>
      <t xml:space="preserve">&lt;b style='color:#0959e4;'&gt;Вступление в&amp;nbsp;силу&lt;/b&gt;: </t>
    </r>
    <r>
      <rPr>
        <b/>
        <sz val="9"/>
        <color indexed="8"/>
        <rFont val="Arial"/>
        <family val="2"/>
        <charset val="204"/>
      </rPr>
      <t>1&amp;nbsp;февраля 2023&amp;nbsp;г.</t>
    </r>
    <r>
      <rPr>
        <sz val="9"/>
        <color indexed="8"/>
        <rFont val="Arial"/>
        <family val="2"/>
        <charset val="204"/>
      </rPr>
      <t>&lt;br&gt;&lt;br&gt;Постановление Совета Мнистров от&amp;nbsp;31&amp;nbsp;января 2023&amp;nbsp;г. №&amp;nbsp;85</t>
    </r>
  </si>
  <si>
    <t>Приказ Министерства промышленности от&amp;nbsp;31&amp;nbsp;декабря 2014&amp;nbsp;г. №&amp;nbsp;698</t>
  </si>
  <si>
    <t>Постановление Министерства труда от&amp;nbsp;26&amp;nbsp;декабря 2016&amp;nbsp;г. №&amp;nbsp;75</t>
  </si>
  <si>
    <t xml:space="preserve">Постановление Министерства по&amp;nbsp;чрезвычайным ситуациям от&amp;nbsp;16&amp;nbsp;ноября&amp;nbsp;2007&amp;nbsp;г. </t>
  </si>
  <si>
    <t>Постановление Министерства по&amp;nbsp;чрезвычайным ситуациям от&amp;nbsp;30&amp;nbsp;ссентября&amp;nbsp;2004&amp;nbsp;г. №&amp;nbsp;31</t>
  </si>
  <si>
    <t>Постановление Министерства по&amp;nbsp;чрезвычайным ситуациям от&amp;nbsp;4 октября 2004 №&amp;nbsp;32 (с&amp;nbsp;изменениями от 6.06.2011&amp;nbsp;г. №&amp;nbsp;32)</t>
  </si>
  <si>
    <t>&lt;b style='color:#0959e4;'&gt;Вступление в&amp;nbsp;силу&lt;/b&gt;: 1&amp;nbsp;июля 2025&amp;nbsp;г.&lt;br&gt;&lt;br&gt;Постановление Министерства по&amp;nbsp;чрезвычайным ситуациям от&amp;nbsp;1&amp;nbsp;октября&amp;nbsp;2024&amp;nbsp;г. №&amp;nbsp;67</t>
  </si>
  <si>
    <t xml:space="preserve">Постановление Министерства по&amp;nbsp;чрезвычайным ситуациям от&amp;nbsp;30&amp;nbsp;марта&amp;nbsp;2015&amp;nbsp;г. №&amp;nbsp;15
</t>
  </si>
  <si>
    <t xml:space="preserve">Постановление Министерства по&amp;nbsp;чрезвычайным ситуациям от&amp;nbsp;30&amp;nbsp;июля&amp;nbsp;2015&amp;nbsp;г. №&amp;nbsp;35
</t>
  </si>
  <si>
    <t>&lt;b style='color:#0959e4;'&gt;Вступление в&amp;nbsp;силу&lt;/b&gt;: 1&amp;nbsp;октября 2017&amp;nbsp;г.&lt;br&gt;&lt;br&gt;Постановление Министерства по&amp;nbsp;чрезвычайным ситуациям от&amp;nbsp;30&amp;nbsp;июня&amp;nbsp;2017&amp;nbsp;г. №&amp;nbsp;31</t>
  </si>
  <si>
    <t>&lt;b style='color:#0959e4;'&gt;Вступление в&amp;nbsp;силу&lt;/b&gt;: 1&amp;nbsp;марта 2018&amp;nbsp;г.&lt;br&gt;&lt;br&gt;Постановление Министерства по&amp;nbsp;чрезвычайным ситуациям от&amp;nbsp;29&amp;nbsp;декабря&amp;nbsp;2017&amp;nbsp;г. №&amp;nbsp;54</t>
  </si>
  <si>
    <t xml:space="preserve">Постановление Министерства по&amp;nbsp;чрезвычайным ситуациям от&amp;nbsp;31&amp;nbsp;июля&amp;nbsp;2017&amp;nbsp;г. №&amp;nbsp;35
</t>
  </si>
  <si>
    <t xml:space="preserve">&lt;b style='color:#0959e4;'&gt;Изменения от&lt;/b&gt;: 13&amp;nbsp;декабря 2007&amp;nbsp;г. №&amp;nbsp;121&lt;br&gt;&lt;br&gt;Постановление Министерства по&amp;nbsp;чрезвычайным ситуациям от&amp;nbsp;3&amp;nbsp;декабря&amp;nbsp;2004&amp;nbsp;г. №&amp;nbsp;43
</t>
  </si>
  <si>
    <t xml:space="preserve">&lt;b style='color:#0959e4;'&gt;Изменения от&lt;/b&gt;: 20&amp;nbsp;декабря 2017&amp;nbsp;г. №&amp;nbsp;982&lt;br&gt;&lt;br&gt;Постановление Совета Министров от&amp;nbsp;30&amp;nbsp;сентября 2016&amp;nbsp;г. №&amp;nbsp;788
</t>
  </si>
  <si>
    <t>&lt;b style='color:#0959e4;'&gt;Вступление в&amp;nbsp;силу&lt;/b&gt;: 1&amp;nbsp;марта 2018&amp;nbsp;г.&lt;br&gt;&lt;br&gt;Постановление Министерства по&amp;nbsp;чрезвычайным ситуациям от&amp;nbsp;28&amp;nbsp;декабря&amp;nbsp;2017&amp;nbsp;г. №&amp;nbsp;46</t>
  </si>
  <si>
    <t>В&amp;nbsp;&lt;b&gt;СБОРНИК&lt;/b&gt; вошли нормативные документы, регулирующие вопросы пожарной безопасности в&amp;nbsp;лесном хозяйстве и&amp;nbsp;деревообработке, включающие все последние изменения по&amp;nbsp;состоянию на&amp;nbsp;&lt;b&gt;июнь 2025 г.&lt;/b&gt;</t>
  </si>
  <si>
    <t>В&amp;nbsp;&lt;b&gt;СБОРНИК&lt;/b&gt; вошли нормативные документы, регулирующие вопросы пожарной безопасности объектов железнодорожного транспорта и&amp;nbsp;промышленных предприятий, включающие все последние изменения по&amp;nbsp;состоянию на&amp;nbsp;&lt;b&gt;июнь 2025 г.&lt;/b&gt;</t>
  </si>
  <si>
    <t>&lt;b style='color:#0959e4;'&gt;Сборник нормативных документов&lt;/b&gt;&lt;br&gt;&lt;br&gt;В действующих редакциях, &lt;b&gt;по состоянию 1 июня 2025 г&lt;/b&gt;</t>
  </si>
  <si>
    <t>&lt;b style='color:#0959e4;'&gt;Вступление в&amp;nbsp;силу&lt;/b&gt;: 1&amp;nbsp;июня 2023&amp;nbsp;г.&lt;br&gt;&lt;br&gt;Постановление Министерства по&amp;nbsp;чрезвычайным ситуациям от&amp;nbsp;5 декабря 2022 №&amp;nbsp;66</t>
  </si>
  <si>
    <t>&lt;b style='color:#0959e4;'&gt;Вступление в&amp;nbsp;силу&lt;/b&gt;: 15&amp;nbsp;ноября 2024&amp;nbsp;г.&lt;br&gt;&lt;br&gt;Постановление Совета Министров от&amp;nbsp;11 ноября 2024 №&amp;nbsp;825</t>
  </si>
  <si>
    <r>
      <t xml:space="preserve">&lt;b style='color:#0959e4;'&gt;Вступление в&amp;nbsp;силу&lt;/b&gt;: </t>
    </r>
    <r>
      <rPr>
        <b/>
        <sz val="9"/>
        <color indexed="8"/>
        <rFont val="Arial"/>
        <family val="2"/>
        <charset val="204"/>
      </rPr>
      <t>23&amp;nbsp;августа 2024&amp;nbsp;г.</t>
    </r>
    <r>
      <rPr>
        <sz val="9"/>
        <color indexed="8"/>
        <rFont val="Arial"/>
        <family val="2"/>
        <charset val="204"/>
      </rPr>
      <t>&lt;br&gt;&lt;br&gt;Постановление Министерства по&amp;nbsp;чрезвычайным ситуациям от&amp;nbsp;29 февраля 2024 №&amp;nbsp;18</t>
    </r>
  </si>
  <si>
    <t>Новая редакция. &lt;b style='color:#0959e4;'&gt;Вступление в&amp;nbsp;силу&lt;/b&gt;: 1&amp;nbsp;ноября 2021&amp;nbsp;г.&lt;br&gt;&lt;br&gt;Постановление Министерства по&amp;nbsp;чрезвычайным ситуациям от&amp;nbsp;17&amp;nbsp;мая&amp;nbsp;2021&amp;nbsp;г. №&amp;nbsp;34</t>
  </si>
  <si>
    <t>&lt;b style='color:#0959e4;'&gt;Вступление в&amp;nbsp;силу&lt;/b&gt;: 1&amp;nbsp;декабря 2021&amp;nbsp;г. &lt;br&gt;&lt;br&gt;Постановление Совета Министров от&amp;nbsp;16&amp;nbsp;октября 2021&amp;nbsp;г. №&amp;nbsp;611</t>
  </si>
  <si>
    <t>Изменения и дополнения. &lt;b style='color:#0959e4;'&gt;Вступление в&amp;nbsp;силу&lt;/b&gt;: 30&amp;nbsp;октября 2021&amp;nbsp;г.&lt;br&gt;&lt;br&gt;Постановление Министерства по&amp;nbsp;чрезвычайным ситуациям от&amp;nbsp;6&amp;nbsp;октября 2021&amp;nbsp;г. №&amp;nbsp;69</t>
  </si>
  <si>
    <t>&lt;b style='color:#0959e4;'&gt;Вступление в&amp;nbsp;силу&lt;/b&gt;: 1&amp;nbsp;апреля 2018&amp;nbsp;г.&lt;br&gt;&lt;br&gt;Постановление Министерства по&amp;nbsp;чрезвычайным ситуациям от&amp;nbsp;23&amp;nbsp;февраля&amp;nbsp;2018&amp;nbsp;г. №&amp;nbsp;10</t>
  </si>
  <si>
    <t>&lt;b style='color:#0959e4;'&gt;Вступление в&amp;nbsp;силу&lt;/b&gt;: 1&amp;nbsp;апреля 2018&amp;nbsp;г.&lt;br&gt;&lt;br&gt;Постановление Министерства по&amp;nbsp;чрезвычайным ситуациям от&amp;nbsp;23&amp;nbsp;февраля&amp;nbsp;2018&amp;nbsp;г. №&amp;nbsp;9</t>
  </si>
  <si>
    <t xml:space="preserve">Документ &lt;b style='color:#0959e4;'&gt;утратил силу&lt;/b&gt; постановлением Министерства по&amp;nbsp;чрезвычайным ситуациям Республики Беларусь от&amp;nbsp;14&amp;nbsp;декабря 2023&amp;nbsp;г. №&amp;nbsp;66
</t>
  </si>
  <si>
    <t>&lt;b style='color:#0959e4;'&gt;Вступление в&amp;nbsp;силу&lt;/b&gt;: 1&amp;nbsp;февраля 2017&amp;nbsp;г.&lt;br&gt;&lt;br&gt;Постановление Министерства по&amp;nbsp;чрезвычайным ситуациям от&amp;nbsp;20&amp;nbsp;декабря&amp;nbsp;2016&amp;nbsp;г. №&amp;nbsp;20</t>
  </si>
  <si>
    <t>Изменения и дополнения. &lt;b style='color:#0959e4;'&gt;Вступление в&amp;nbsp;силу&lt;/b&gt;: 16&amp;nbsp;июня 2021&amp;nbsp;г.&lt;br&gt;&lt;br&gt;Закон от&amp;nbsp;10&amp;nbsp;декабря 2020&amp;nbsp;г. №&amp;nbsp;66-З.</t>
  </si>
  <si>
    <r>
      <t xml:space="preserve">&lt;b style='color:#0959e4;'&gt;Вступление в&amp;nbsp;силу&lt;/b&gt;: </t>
    </r>
    <r>
      <rPr>
        <b/>
        <sz val="9"/>
        <color indexed="8"/>
        <rFont val="Arial"/>
        <family val="2"/>
        <charset val="204"/>
      </rPr>
      <t>18&amp;nbsp;марта 2023&amp;nbsp;г.</t>
    </r>
    <r>
      <rPr>
        <sz val="9"/>
        <color indexed="8"/>
        <rFont val="Arial"/>
        <family val="2"/>
        <charset val="204"/>
      </rPr>
      <t>&lt;br&gt;&lt;br&gt;Постановление Министерства труда и&amp;nbsp;социальной защиты и&amp;nbsp;Министерства транспорта и&amp;nbsp;коммуникаций Республики Беларусь от&amp;nbsp;6 декабря 2022&amp;nbsp;г. №&amp;nbsp;78/104</t>
    </r>
  </si>
  <si>
    <t>&lt;b style='color:#0959e4;'&gt;Вступление в&amp;nbsp;силу&lt;/b&gt;: 7&amp;nbsp;апреля 2024&amp;nbsp;г.&lt;br&gt;&lt;br&gt;Постановление Совета Министров от&amp;nbsp;4&amp;nbsp;апреля 2024&amp;nbsp;г. №&amp;nbsp;246</t>
  </si>
  <si>
    <t>Изменения &lt;b style='color:#0959e4;'&gt;вступили в&amp;nbsp;силу&lt;/b&gt;: 30&amp;nbsp;октября 2022&amp;nbsp;г.&lt;br&gt;&lt;br&gt;Постановление Министерства транспорта и коммуникаций Республики Беларусь от&amp;nbsp;31&amp;nbsp;мая 2022&amp;nbsp;г. №&amp;nbsp;64</t>
  </si>
  <si>
    <t>Приказ Министерства транспорта и&amp;nbsp;коммуникаций Республики Беларусь от&amp;nbsp;12&amp;nbsp;апреля 2012&amp;nbsp;г. №&amp;nbsp;75-Я</t>
  </si>
  <si>
    <t xml:space="preserve">В редакции от&amp;nbsp;30&amp;nbsp;декабря 2010&amp;nbsp;г.&lt;br&gt;&lt;br&gt;Постановление Министерства труда и&amp;nbsp;социальной защиты от&amp;nbsp;21&amp;nbsp;октября 2003&amp;nbsp;г. №&amp;nbsp;130
</t>
  </si>
  <si>
    <t xml:space="preserve">Постановление Министерства труда и&amp;nbsp;социальной защиты от&amp;nbsp;8 декабря 2005&amp;nbsp;г. №&amp;nbsp;166
</t>
  </si>
  <si>
    <t>Межотраслевые правила по охране труда при эксплуатации напольного безрельсового транспорта и грузовых тележек</t>
  </si>
  <si>
    <t>&lt;b style='color:#0959e4;'&gt;Вступление в&amp;nbsp;силу&lt;/b&gt;: 30&amp;nbsp;марта 2011&amp;nbsp;г.&lt;br&gt;&lt;br&gt;Постановление Министерства труда и&amp;nbsp;социальной защиты Республики Беларусь от&amp;nbsp;30&amp;nbsp;декабря 2010&amp;nbsp;г. №&amp;nbsp;185</t>
  </si>
  <si>
    <t>&lt;b style='color:#0959e4;'&gt;Вступление в&amp;nbsp;силу&lt;/b&gt;: 1&amp;nbsp;сентября 2011&amp;nbsp;г.&lt;br&gt;&lt;br&gt;Постановление Министерства труда и&amp;nbsp;социальной защиты Республики Беларусь от&amp;nbsp;31&amp;nbsp;мая 2011&amp;nbsp;г. №&amp;nbsp;38</t>
  </si>
  <si>
    <t>&lt;b style='color:#0959e4;'&gt;Вступление в&amp;nbsp;силу&lt;/b&gt;: 1&amp;nbsp;января 2013&amp;nbsp;г.&lt;br&gt;&lt;br&gt;Постановление Министерства труда и&amp;nbsp;социальной защиты Республики Беларусь от&amp;nbsp;28&amp;nbsp;сентября 2012&amp;nbsp;г. №&amp;nbsp;104</t>
  </si>
  <si>
    <t>&lt;b style='color:#0959e4;'&gt;Вступление в&amp;nbsp;силу&lt;/b&gt;: 1&amp;nbsp;октября 2023&amp;nbsp;г.&lt;br&gt;&lt;br&gt;Постановление Министерства труда и&amp;nbsp;социальной защиты Республики Беларусь от&amp;nbsp;29&amp;nbsp;июня 2023&amp;nbsp;г. №&amp;nbsp;20</t>
  </si>
  <si>
    <t>Постановление Министерства по&amp;nbsp;чрезвычайным ситуациям от&amp;nbsp;30&amp;nbsp;января 2013&amp;nbsp;г. №&amp;nbsp;5</t>
  </si>
  <si>
    <r>
      <t xml:space="preserve">Трудовой кодекс, </t>
    </r>
    <r>
      <rPr>
        <b/>
        <sz val="11"/>
        <color indexed="8"/>
        <rFont val="Arial"/>
        <family val="2"/>
        <charset val="204"/>
      </rPr>
      <t>2025</t>
    </r>
  </si>
  <si>
    <t>&lt;b style='color:#0959e4;'&gt;Последние изменения:&lt;/b&gt; действуют с&amp;nbsp;&lt;b&gt;1 января 2025&amp;nbsp;г.&lt;/b&gt;, внесены Законом от&amp;nbsp;8 июля 2024 г. &lt;nobr&gt;№ 25-З&lt;/nobr&gt;)
&lt;br&gt;&lt;br&gt;Также в текст документа включены изменения, вступающие в силу &lt;b&gt;1 сентября 2025&amp;nbsp;г.&lt;/b&gt; (Закон от&amp;nbsp;5 декабря 2024&amp;nbsp;г. &lt;nobr&gt;№&amp;nbsp;46-З&lt;/nobr&gt;)</t>
  </si>
  <si>
    <t>Сборник содержит:&lt;br&gt;- &lt;i&gt;Межотраслевые правила по&amp;nbsp;охране труда при&amp;nbsp;проведении погрузочно-разгрузочных работ&lt;/i&gt;&lt;br&gt;- &lt;i&gt;Типовую инструкцию по&amp;nbsp;охране труда при&amp;nbsp;проведении погрузочно–разгрузочных и складских работ&lt;/i&gt;
&lt;br&gt;&lt;br&gt;&lt;b style='color:#0959e4;'&gt;Вступление в&amp;nbsp;силу&lt;/b&gt;: 18&amp;nbsp;февраля 2018&amp;nbsp;г.</t>
  </si>
  <si>
    <t>&lt;b style='color:#0959e4;'&gt;Вступление в&amp;nbsp;силу&lt;/b&gt;: 1&amp;nbsp;марта 2023&amp;nbsp;г.&lt;br&gt;&lt;br&gt;Постановление Министерства труда и&amp;nbsp;социальной защиты и Национальной академии наук Республики Беларусь от&amp;nbsp;12&amp;nbsp;декабря 2022&amp;nbsp;г. №&amp;nbsp;90/9</t>
  </si>
  <si>
    <r>
      <rPr>
        <sz val="9"/>
        <color indexed="8"/>
        <rFont val="Arial"/>
        <family val="2"/>
        <charset val="204"/>
      </rPr>
      <t xml:space="preserve">Последние изменения &lt;b style='color:#0959e4;'&gt;вступили в&amp;nbsp;силу&lt;/b&gt;: </t>
    </r>
    <r>
      <rPr>
        <b/>
        <sz val="9"/>
        <color indexed="8"/>
        <rFont val="Arial"/>
        <family val="2"/>
        <charset val="204"/>
      </rPr>
      <t>26&amp;nbsp;июля 2023&amp;nbsp;г.&lt;br&gt;(Закон от 17 июля 2023 г. № 300-З</t>
    </r>
    <r>
      <rPr>
        <sz val="9"/>
        <color indexed="8"/>
        <rFont val="Arial"/>
        <family val="2"/>
        <charset val="204"/>
      </rPr>
      <t>)</t>
    </r>
  </si>
  <si>
    <t>Содержит 4 инструкции:&lt;br&gt;- Типовую инструкцию по охране труда для животновода (прилагается);
&lt;br&gt;- Типовую инструкцию по охране труда для полевода (прилагается);
&lt;br&gt;- Типовую инструкцию по охране труда для слесаря по ремонту сельскохозяйственных машин и оборудования (прилагается);
&lt;br&gt;- Типовую инструкцию по охране труда для тракториста-машиниста&lt;br&gt;&lt;br&gt;&lt;b style='color:#0959e4;'&gt;Вступление в&amp;nbsp;силу&lt;/b&gt;: 8&amp;nbsp;апреля 2021&amp;nbsp;г.</t>
  </si>
  <si>
    <r>
      <rPr>
        <sz val="9"/>
        <color indexed="8"/>
        <rFont val="Arial"/>
        <family val="2"/>
        <charset val="204"/>
      </rPr>
      <t xml:space="preserve">Изменения &lt;b style='color:#0959e4;'&gt;вступили в&amp;nbsp;силу&lt;/b&gt; </t>
    </r>
    <r>
      <rPr>
        <b/>
        <sz val="9"/>
        <color indexed="8"/>
        <rFont val="Arial"/>
        <family val="2"/>
        <charset val="204"/>
      </rPr>
      <t>12&amp;nbsp;октября 2023&amp;nbsp;г.&lt;br&gt;&lt;br&gt;</t>
    </r>
    <r>
      <rPr>
        <sz val="9"/>
        <color indexed="8"/>
        <rFont val="Arial"/>
        <family val="2"/>
        <charset val="204"/>
      </rPr>
      <t xml:space="preserve">Постановление Министерства здравоохранения от&amp;nbsp;7&amp;nbsp;сентября 2023&amp;nbsp;г. </t>
    </r>
    <r>
      <rPr>
        <b/>
        <sz val="9"/>
        <color indexed="8"/>
        <rFont val="Arial"/>
        <family val="2"/>
        <charset val="204"/>
      </rPr>
      <t>№&amp;nbsp;130</t>
    </r>
  </si>
  <si>
    <t>&lt;b style='color:#0959e4;'&gt;Вступление в&amp;nbsp;силу&lt;/b&gt;: 10&amp;nbsp;мая 2024&amp;nbsp;г.&lt;br&gt;&lt;br&gt;Постановление Министерства труда и&amp;nbsp;социальной защиты от&amp;nbsp;24&amp;nbsp;апреля 2024&amp;nbsp;г. №&amp;nbsp;23</t>
  </si>
  <si>
    <t>&lt;b style='color:#0959e4;'&gt;Вступление в&amp;nbsp;силу&lt;/b&gt;: 30&amp;nbsp;декабря 2017&amp;nbsp;г.&lt;br&gt;&lt;br&gt;Постановление Министерства труда и&amp;nbsp;социальной защиты и&amp;nbsp;Министерства энергетики Республики Беларусь от&amp;nbsp;14&amp;nbsp;ноября 2017&amp;nbsp;г. №&amp;nbsp;70/44</t>
  </si>
  <si>
    <t>&lt;b style='color:#0959e4;'&gt;Вступление в&amp;nbsp;силу&lt;/b&gt;: 28&amp;nbsp;июня 2020&amp;nbsp;г.&lt;br&gt;&lt;br&gt;Постановление Министерства труда и&amp;nbsp;социальной защиты и&amp;nbsp;Министерства лесного хозяйства Республики Беларусь от&amp;nbsp;30&amp;nbsp;марта 2020&amp;nbsp;г. №&amp;nbsp;32/5</t>
  </si>
  <si>
    <t xml:space="preserve">Сборник содержит ряд нормативных документов по&amp;nbsp;охране труда в&amp;nbsp;Республике Беларусь с &lt;b style='color:#0959e4;'&gt;последними изменениями от&lt;/b&gt; 28&amp;nbsp;июня 2020&amp;nbsp;г.
</t>
  </si>
  <si>
    <t>&lt;b style='color:#0959e4;'&gt;Вступление в&amp;nbsp;силу&lt;/b&gt;: 29&amp;nbsp;июля 2022&amp;nbsp;г.&lt;br&gt;&lt;br&gt;Постановление Министерства труда и&amp;nbsp;социальной защиты и&amp;nbsp;Министерства лесного хозяйства Республики Беларусь от&amp;nbsp;5&amp;nbsp;мая 2022&amp;nbsp;г. №&amp;nbsp;29/44</t>
  </si>
  <si>
    <t>&lt;b style='color:#0959e4;'&gt;Вступление в&amp;nbsp;силу&lt;/b&gt;: 19&amp;nbsp;ноября 2023&amp;nbsp;г. &lt;br&gt;&lt;br&gt;Постановление Министерства здравоохранения от&amp;nbsp;19&amp;nbsp;июля 2023&amp;nbsp;г. №&amp;nbsp;114</t>
  </si>
  <si>
    <t>&lt;b style='color:#0959e4;'&gt;Вступление в&amp;nbsp;силу&lt;/b&gt;: 30&amp;nbsp;июля 2024&amp;nbsp;г.&lt;br&gt;&lt;br&gt;Постановление Министерства труда и&amp;nbsp;социальной защиты и&amp;nbsp;Министерства промышленности Республики Беларусь от&amp;nbsp;25&amp;nbsp;апреля 2024&amp;nbsp;г. №&amp;nbsp;24/11</t>
  </si>
  <si>
    <t>&lt;b style='color:#0959e4;'&gt;Вступление в&amp;nbsp;силу&lt;/b&gt;: 12&amp;nbsp;октября 2018&amp;nbsp;г.&lt;br&gt;&lt;br&gt;Постановление Министерства природных ресурсов и&amp;nbsp;охраны окружающей среды Республики Беларусь от&amp;nbsp;8&amp;nbsp;ноября 2018&amp;nbsp;г. №&amp;nbsp;6-Т</t>
  </si>
  <si>
    <t xml:space="preserve">Изменения &lt;b style='color:#0959e4;'&gt;вступили в&amp;nbsp;силу&lt;/b&gt; 6&amp;nbsp;октября 2024&amp;nbsp;г.&lt;br&gt;&lt;br&gt;Постановление Министерства природных ресурсов и&amp;nbsp;охраны окружающей среды Республики Беларусь от&amp;nbsp;20&amp;nbsp;февраля 2024&amp;nbsp;г. №&amp;nbsp;7-Т
</t>
  </si>
  <si>
    <t>Новая редакция Закона. &lt;b style='color:#0959e4;'&gt;Вступление в&amp;nbsp;силу&lt;/b&gt;: 6&amp;nbsp;октября 2024&amp;nbsp;г.&lt;br&gt;&lt;br&gt;(Утвержден 29&amp;nbsp;декабря 2023&amp;nbsp;г. №&amp;nbsp;333-3)</t>
  </si>
  <si>
    <t>Сборник "Обращение с отходами" 2024</t>
  </si>
  <si>
    <t>Сборник содержит ряд нормативных документов об обращении с отходами в Республике Беларусь.&lt;br&gt;&lt;br&gt;Последние изменения &lt;b style='color:#0959e4;'&gt;вступили в&amp;nbsp;силу&lt;/b&gt; 6&amp;nbsp;октября 2024&amp;nbsp;г.</t>
  </si>
  <si>
    <t>&lt;b style='color:#0959e4;'&gt;Последние изменения: &lt;/b&gt;
&lt;br&gt;&lt;b&gt;С&amp;nbsp;25 марта 2025&amp;nbsp;г.&lt;/b&gt; действуют &lt;b&gt;Новые формы&lt;/b&gt; документов, необходимых при расследовании..., утв. Пост. Минтруда и&amp;nbsp;соцзащиты и&amp;nbsp;Миниздрава от&amp;nbsp;4 октября 2024&amp;nbsp;г. №&amp;nbsp;81/144
&lt;br&gt;
&lt;br&gt;&lt;b&gt;С&amp;nbsp;26 января 2024&amp;nbsp;г.&lt;/b&gt; - Правила расследования несчастных случаев и&amp;nbsp;профессиональных заболеваний в редакции Пост. Сов. мин. от&amp;nbsp;16 января 2024&amp;nbsp;г. №&amp;nbsp;36</t>
  </si>
  <si>
    <r>
      <t>Правила по обеспечению безопасности перевозки опасных грузов автомобильным транспортом (</t>
    </r>
    <r>
      <rPr>
        <b/>
        <sz val="11"/>
        <color indexed="8"/>
        <rFont val="Arial"/>
        <family val="2"/>
        <charset val="204"/>
      </rPr>
      <t>2025</t>
    </r>
    <r>
      <rPr>
        <sz val="11"/>
        <color indexed="8"/>
        <rFont val="Arial"/>
        <family val="2"/>
        <charset val="204"/>
      </rPr>
      <t>)</t>
    </r>
  </si>
  <si>
    <t>Изменения &lt;b style='color:#0959e4;'&gt;вступили в&amp;nbsp;силу&lt;/b&gt; в июле 2025&amp;nbsp;г.&lt;br&gt;&lt;br&gt;&lt;b&gt;Внесены&lt;/b&gt; Постановлением Министерства по&amp;nbsp;чрезвычайным ситуациям от&amp;nbsp;17&amp;nbsp;июня 2025&amp;nbsp;г. №&amp;nbsp;29</t>
  </si>
  <si>
    <r>
      <rPr>
        <b/>
        <sz val="11"/>
        <color indexed="8"/>
        <rFont val="Arial"/>
        <family val="2"/>
        <charset val="204"/>
      </rPr>
      <t>Правила</t>
    </r>
    <r>
      <rPr>
        <sz val="11"/>
        <color indexed="8"/>
        <rFont val="Arial"/>
        <family val="2"/>
        <charset val="204"/>
      </rPr>
      <t xml:space="preserve"> по обеспечению безопасности перевозки опасных грузов железнодорожным транспортом в Республике Беларусь (2025)</t>
    </r>
  </si>
  <si>
    <t>Изменения &lt;b style='color:#0959e4;'&gt;вступили в&amp;nbsp;силу&lt;/b&gt;: 22&amp;nbsp;августа 2025&amp;nbsp;г.&lt;br&gt;&lt;br&gt;Постановление Министерства по&amp;nbsp;чрезвычайным ситуациям от&amp;nbsp;17&amp;nbsp;июня 2025&amp;nbsp;г. №&amp;nbsp;30</t>
  </si>
  <si>
    <r>
      <t>Правила безопасности организации образовательного процесса (</t>
    </r>
    <r>
      <rPr>
        <b/>
        <sz val="11"/>
        <color indexed="8"/>
        <rFont val="Arial"/>
        <family val="2"/>
        <charset val="204"/>
      </rPr>
      <t>2025</t>
    </r>
    <r>
      <rPr>
        <sz val="11"/>
        <color indexed="8"/>
        <rFont val="Arial"/>
        <family val="2"/>
        <charset val="204"/>
      </rPr>
      <t>)</t>
    </r>
  </si>
  <si>
    <r>
      <t xml:space="preserve">&lt;b style='color:#0959e4;'&gt;Изменения&lt;/b&gt; вступили в&amp;nbsp;силу &lt;b&gt;1&amp;nbsp;сентября 2025&amp;nbsp;г.&lt;/b&gt;&lt;br&gt;&lt;br&gt;
</t>
    </r>
    <r>
      <rPr>
        <sz val="9"/>
        <color indexed="8"/>
        <rFont val="Arial"/>
        <family val="2"/>
      </rPr>
      <t>&lt;b&gt;Внесены&lt;/b&gt; Постановлением Постановлением Министерства бразования Республики Беларусь от&amp;nbsp;1 августа 2025&amp;nbsp;г. №&amp;nbsp;136</t>
    </r>
  </si>
  <si>
    <t>9.31</t>
  </si>
  <si>
    <t>Правила по охране труда при эксплуатации конвейерных, трубопроводных и других транспортных средств непрерывного действия</t>
  </si>
  <si>
    <t>&lt;b style='color:#0959e4;'&gt;Вступление в&amp;nbsp;силу&lt;/b&gt;: 14&amp;nbsp;декабря 2025&amp;nbsp;г.&lt;br&gt;&lt;br&gt;Постановление Министерства труда и&amp;nbsp;социальной защиты Республики Беларусь от&amp;nbsp;29&amp;nbsp;августа 2025&amp;nbsp;г. №&amp;nbsp;88</t>
  </si>
  <si>
    <r>
      <t>Инструкция по делопроизводству в государственных органах, иных организациях  (</t>
    </r>
    <r>
      <rPr>
        <b/>
        <sz val="11"/>
        <color indexed="8"/>
        <rFont val="Arial"/>
        <family val="2"/>
        <charset val="204"/>
      </rPr>
      <t>2025</t>
    </r>
    <r>
      <rPr>
        <sz val="11"/>
        <color indexed="8"/>
        <rFont val="Arial"/>
        <family val="2"/>
        <charset val="204"/>
      </rPr>
      <t>)</t>
    </r>
  </si>
  <si>
    <r>
      <t xml:space="preserve">&lt;b style='color:#0959e4;'&gt;Новая&lt;/b&gt; вступила в&amp;nbsp;силу &lt;b&gt;17&amp;nbsp;сентября 2025&amp;nbsp;г.&lt;/b&gt;&lt;br&gt;&lt;br&gt;
</t>
    </r>
    <r>
      <rPr>
        <sz val="9"/>
        <color indexed="8"/>
        <rFont val="Arial"/>
        <family val="2"/>
      </rPr>
      <t>&lt;b&gt;Утверждена&lt;/b&gt; Постановлением Министерства юстиции Республики Беларусь 29&amp;nbsp;августа 2025&amp;nbsp;г. №&amp;nbsp;65</t>
    </r>
  </si>
  <si>
    <r>
      <t xml:space="preserve">Правила по охране труда </t>
    </r>
    <r>
      <rPr>
        <b/>
        <sz val="11"/>
        <color indexed="8"/>
        <rFont val="Arial"/>
        <family val="2"/>
        <charset val="204"/>
      </rPr>
      <t>(изм. 2025)</t>
    </r>
  </si>
  <si>
    <t>&lt;b style='color:#0959e4;'&gt;Изменения &lt;/b&gt; вступили в силу &lt;b&gt;22&amp;nbsp;ноября 2025&amp;nbsp;г.&lt;/b&gt;&lt;br&gt;&lt;br&gt;Постановление Министерства Минтруда от&amp;nbsp;8 августа 2025&amp;nbsp;г. №&amp;nbsp;75</t>
  </si>
  <si>
    <t>11. УЧЕБНИКИ</t>
  </si>
  <si>
    <t>11.1</t>
  </si>
  <si>
    <t>Анатомия человека. Привес, Лысенков, Бушкович. Учебник для вузов. 12 издание</t>
  </si>
  <si>
    <t>Инструкция о порядке проведения осмотра (допуска) электроустановок, теплоустановок и (или) тепловой сети</t>
  </si>
  <si>
    <r>
      <t xml:space="preserve">&lt;b style='color:#0959e4;'&gt;Вступление в&amp;nbsp;силу&lt;/b&gt;: 29&amp;nbsp;ноября 2025&amp;nbsp;г.&lt;br&gt;&lt;br&gt;
</t>
    </r>
    <r>
      <rPr>
        <sz val="9"/>
        <color indexed="8"/>
        <rFont val="Arial"/>
        <family val="2"/>
        <charset val="204"/>
      </rPr>
      <t>Постановление Министерства энергетики от&amp;nbsp</t>
    </r>
    <r>
      <rPr>
        <b/>
        <sz val="9"/>
        <color indexed="8"/>
        <rFont val="Arial"/>
        <family val="2"/>
        <charset val="204"/>
      </rPr>
      <t>;</t>
    </r>
    <r>
      <rPr>
        <sz val="9"/>
        <color indexed="8"/>
        <rFont val="Arial"/>
        <family val="2"/>
        <charset val="204"/>
      </rPr>
      <t>31&amp;nbsp;июля 2025&amp;nbsp;г. №&amp;nbsp;29</t>
    </r>
  </si>
  <si>
    <t>НОВЫЕ ДОКУМЕНТЫ 2026</t>
  </si>
  <si>
    <r>
      <t xml:space="preserve">Налоговый кодекс, </t>
    </r>
    <r>
      <rPr>
        <b/>
        <sz val="11"/>
        <color indexed="8"/>
        <rFont val="Arial"/>
        <family val="2"/>
        <charset val="204"/>
      </rPr>
      <t>2026</t>
    </r>
  </si>
  <si>
    <r>
      <t xml:space="preserve">Трудовой кодекс, </t>
    </r>
    <r>
      <rPr>
        <b/>
        <sz val="11"/>
        <color indexed="8"/>
        <rFont val="Arial"/>
        <family val="2"/>
        <charset val="204"/>
      </rPr>
      <t>2026</t>
    </r>
  </si>
  <si>
    <t>13.2</t>
  </si>
  <si>
    <t>13.3</t>
  </si>
  <si>
    <r>
      <rPr>
        <b/>
        <sz val="11"/>
        <color indexed="8"/>
        <rFont val="Arial"/>
        <family val="2"/>
      </rPr>
      <t>ТКП 181-2023</t>
    </r>
    <r>
      <rPr>
        <sz val="11"/>
        <color indexed="8"/>
        <rFont val="Arial"/>
        <family val="2"/>
        <charset val="204"/>
      </rPr>
      <t xml:space="preserve"> </t>
    </r>
    <r>
      <rPr>
        <sz val="11"/>
        <color indexed="8"/>
        <rFont val="Arial"/>
        <family val="2"/>
        <charset val="204"/>
      </rPr>
      <t xml:space="preserve">«Правила технической эксплуатации электроустановок потребителей» </t>
    </r>
  </si>
  <si>
    <r>
      <rPr>
        <b/>
        <sz val="11"/>
        <color indexed="8"/>
        <rFont val="Arial"/>
        <family val="2"/>
      </rPr>
      <t>ТКП 411-2021</t>
    </r>
    <r>
      <rPr>
        <sz val="11"/>
        <color indexed="8"/>
        <rFont val="Arial"/>
        <family val="2"/>
        <charset val="204"/>
      </rPr>
      <t xml:space="preserve"> «Правила учета тепловой энергии и теплоносителя»</t>
    </r>
  </si>
  <si>
    <t>1.05</t>
  </si>
  <si>
    <r>
      <rPr>
        <b/>
        <sz val="11"/>
        <color indexed="8"/>
        <rFont val="Arial"/>
        <family val="2"/>
      </rPr>
      <t>ТКП 427-2022</t>
    </r>
    <r>
      <rPr>
        <sz val="11"/>
        <color indexed="8"/>
        <rFont val="Arial"/>
        <family val="2"/>
        <charset val="204"/>
      </rPr>
      <t xml:space="preserve"> «Электроустановки. Правила по обеспечению безопасности при эксплуатации»</t>
    </r>
  </si>
  <si>
    <r>
      <rPr>
        <b/>
        <sz val="11"/>
        <color indexed="8"/>
        <rFont val="Arial"/>
        <family val="2"/>
        <charset val="204"/>
      </rPr>
      <t>ТКП 459-2012</t>
    </r>
    <r>
      <rPr>
        <sz val="11"/>
        <color indexed="8"/>
        <rFont val="Arial"/>
        <family val="2"/>
        <charset val="204"/>
      </rPr>
      <t xml:space="preserve"> «Правила техники безопасности при эксплуатации теплоустановок и тепловых сетей потребителей» </t>
    </r>
  </si>
  <si>
    <t>&lt;b style='color:#0959e4;'&gt;Вступление в силу &lt;/b&gt; 24 апреля 2026&amp;nbsp;г&lt;/span&gt;.&lt;br&gt;&lt;br&gt;&lt;b&gt;Новые правила&lt;/b&gt;, утв. Постановлением Министерства труда и социальной защиты Республики Беларусь от&amp;nbsp;6 февраля 2025&amp;nbsp;г. №&amp;nbsp;11</t>
  </si>
  <si>
    <t>12.1</t>
  </si>
  <si>
    <t>12.2</t>
  </si>
  <si>
    <t>12.K</t>
  </si>
  <si>
    <r>
      <t xml:space="preserve">Комплект Налоговый +Трудовой кодексы </t>
    </r>
    <r>
      <rPr>
        <b/>
        <sz val="11"/>
        <color indexed="8"/>
        <rFont val="Arial"/>
        <family val="2"/>
      </rPr>
      <t>2026</t>
    </r>
    <r>
      <rPr>
        <sz val="11"/>
        <color indexed="8"/>
        <rFont val="Arial"/>
        <family val="2"/>
        <charset val="204"/>
      </rPr>
      <t xml:space="preserve">, </t>
    </r>
    <r>
      <rPr>
        <b/>
        <sz val="11"/>
        <color indexed="8"/>
        <rFont val="Arial"/>
        <family val="2"/>
        <charset val="204"/>
      </rPr>
      <t>со скидкой 15%</t>
    </r>
  </si>
  <si>
    <t>При одновременном заказе Налогового и&amp;nbsp;Трудового кодексов 2026 года вы&amp;nbsp;получаете &lt;b&gt;дополнительную скидку&lt;/b&gt; в&amp;nbsp;размере 15%</t>
  </si>
  <si>
    <t>14.1</t>
  </si>
  <si>
    <t>14.2</t>
  </si>
  <si>
    <t>14. УГОЛОК ПОТРЕБИТЕЛЯ</t>
  </si>
  <si>
    <r>
      <t xml:space="preserve">Правила охраны труда при работе на высоте </t>
    </r>
    <r>
      <rPr>
        <b/>
        <sz val="11"/>
        <color theme="1"/>
        <rFont val="Arial"/>
        <family val="2"/>
      </rPr>
      <t>(2026)</t>
    </r>
  </si>
  <si>
    <t xml:space="preserve">В редакции на &lt;b style='color:#0959e4;'&gt;1&amp;nbsp;января 2026&amp;nbsp;г.&lt;/b&gt;, с&amp;nbsp;изменениями и&amp;nbsp;дополнениями, внесенными Законами Республики Беларусь от&amp;nbsp;8 июля 2024&amp;nbsp;г. &lt;nobr&gt;№ 25‑З&lt;/nobr&gt; и&amp;nbsp;от&amp;nbsp;9 декабря 2025&amp;nbsp;г. &lt;nobr&gt;№ 110‑З&lt;/nobr&gt;
</t>
  </si>
  <si>
    <t>В&amp;nbsp;редакции на &lt;b&gt;1&amp;nbsp;января 2026&amp;nbsp;г.&lt;/b&gt;, с&amp;nbsp;изменениями, внесенными Законом от&amp;nbsp;30 декабря 2025&amp;nbsp;г. &lt;nobr&gt;№ 127-З&lt;/nobr&gt; 
&lt;br&gt;
&lt;br&gt;В&amp;nbsp;тексте также приведены изменения, вступающие в&amp;nbsp;силу 1&amp;nbsp;апреля и&amp;nbsp;1 июля 2025&amp;nbsp;г., которые снабжены примечаниями с&amp;nbsp;указанием даты их вступления в&amp;nbsp;силу. 
&lt;br&gt;
&lt;br&gt;&lt;b style='color:#0959e4;'&gt;Важно:&lt;/b&gt; отгрузка - &lt;b&gt;февраль&lt;/b&gt; 2026&amp;nbsp;г.</t>
  </si>
  <si>
    <t>&lt;b style='color:#0959e4;'&gt;Изменения&lt;/b&gt; вступили в&amp;nbsp;силу &lt;b&gt;20&amp;nbsp;марта 2026&amp;nbsp;г.&lt;/b&gt;
&lt;br&gt;
&lt;br&gt;
&lt;b&gt;Внесены&lt;/b&gt; Законом Республики Беларусь от&amp;nbsp;16&amp;nbsp;марта 2026&amp;nbsp;г. &lt;nobr&gt;№ 134-З&lt;/nobr&gt;</t>
  </si>
  <si>
    <t>&lt;b style='color:#0959e4;'&gt;Новые правила&lt;/b&gt;&amp;nbsp;— утв. Постановлением Совета Министров Республики Беларусь 
от&amp;nbsp;23&amp;nbsp;марта 2026&amp;nbsp;г. №&amp;nbsp;134
&lt;br&gt;
Вступление в силу: &lt;b&gt;25&amp;nbsp;апреля 2026&amp;nbsp;г.&lt;/b&gt;</t>
  </si>
  <si>
    <r>
      <t>Закон О защите прав потребителей (</t>
    </r>
    <r>
      <rPr>
        <b/>
        <sz val="11"/>
        <color theme="1"/>
        <rFont val="Arial"/>
        <family val="2"/>
      </rPr>
      <t>изм. 2026</t>
    </r>
    <r>
      <rPr>
        <sz val="11"/>
        <color theme="1"/>
        <rFont val="Arial"/>
        <family val="2"/>
        <charset val="204"/>
      </rPr>
      <t>)</t>
    </r>
  </si>
  <si>
    <r>
      <t xml:space="preserve">Правила автомобильных перевозок грузов (новые, </t>
    </r>
    <r>
      <rPr>
        <b/>
        <sz val="11"/>
        <color indexed="8"/>
        <rFont val="Arial"/>
        <family val="2"/>
        <charset val="204"/>
      </rPr>
      <t>2026</t>
    </r>
    <r>
      <rPr>
        <sz val="11"/>
        <color indexed="8"/>
        <rFont val="Arial"/>
        <family val="2"/>
        <charset val="204"/>
      </rPr>
      <t>)</t>
    </r>
  </si>
  <si>
    <r>
      <t xml:space="preserve">Правила автомобильных перевозок пассажиров (новые, </t>
    </r>
    <r>
      <rPr>
        <b/>
        <sz val="11"/>
        <color indexed="8"/>
        <rFont val="Arial"/>
        <family val="2"/>
        <charset val="204"/>
      </rPr>
      <t>2026</t>
    </r>
    <r>
      <rPr>
        <sz val="11"/>
        <color indexed="8"/>
        <rFont val="Arial"/>
        <family val="2"/>
        <charset val="204"/>
      </rPr>
      <t>)</t>
    </r>
  </si>
  <si>
    <r>
      <t xml:space="preserve">Правила бытового обслуживания потребителей (новые, </t>
    </r>
    <r>
      <rPr>
        <b/>
        <sz val="11"/>
        <color theme="1"/>
        <rFont val="Arial"/>
        <family val="2"/>
      </rPr>
      <t>2026)</t>
    </r>
  </si>
  <si>
    <t xml:space="preserve">&lt;b style='color:#0959e4;'&gt;Вступление в&amp;nbsp;силу&lt;/b&gt;: 1&amp;nbsp;апреля 2026&amp;nbsp;г.
&lt;br&gt;
&lt;br&gt;Новые правила, утверждены Постановлением Совета Министров от&amp;nbsp;31 марта 2026&amp;nbsp;г. №&amp;nbsp;147 «О&amp;nbsp;перевозках пассажиров и&amp;nbsp;грузов»
</t>
  </si>
  <si>
    <r>
      <rPr>
        <b/>
        <sz val="11"/>
        <color indexed="8"/>
        <rFont val="Arial"/>
        <family val="2"/>
        <charset val="204"/>
      </rPr>
      <t>Пожарная</t>
    </r>
    <r>
      <rPr>
        <sz val="11"/>
        <color indexed="8"/>
        <rFont val="Arial"/>
        <family val="2"/>
        <charset val="204"/>
      </rPr>
      <t xml:space="preserve"> безопасность предприятий и организаций (2026)</t>
    </r>
  </si>
  <si>
    <r>
      <t xml:space="preserve">Правила по охране труда при выполнении строительных работ </t>
    </r>
    <r>
      <rPr>
        <sz val="11"/>
        <color indexed="8"/>
        <rFont val="Arial"/>
        <family val="2"/>
        <charset val="204"/>
      </rPr>
      <t>(</t>
    </r>
    <r>
      <rPr>
        <b/>
        <sz val="11"/>
        <color indexed="8"/>
        <rFont val="Arial"/>
        <family val="2"/>
        <charset val="204"/>
      </rPr>
      <t>2026</t>
    </r>
    <r>
      <rPr>
        <sz val="11"/>
        <color indexed="8"/>
        <rFont val="Arial"/>
        <family val="2"/>
        <charset val="204"/>
      </rPr>
      <t>)</t>
    </r>
  </si>
  <si>
    <r>
      <t xml:space="preserve">&lt;b style='color:#0959e4;'&gt;&lt;b&gt;Изменения&lt;/b&gt;&lt;br&gt; Вступление в&amp;nbsp;силу&lt;/b&gt;: </t>
    </r>
    <r>
      <rPr>
        <b/>
        <sz val="10"/>
        <color indexed="8"/>
        <rFont val="Arial"/>
        <family val="2"/>
        <charset val="204"/>
      </rPr>
      <t>26&amp;nbsp;апреля 2026&amp;nbsp;г.&lt;br&gt;&lt;br&gt;</t>
    </r>
    <r>
      <rPr>
        <sz val="10"/>
        <color indexed="8"/>
        <rFont val="Arial"/>
        <family val="2"/>
        <charset val="204"/>
      </rPr>
      <t xml:space="preserve">Постановление Министерства труда и&amp;nbsp;социальной защиты от&amp;nbsp;7&amp;nbsp;апреля 2026&amp;nbsp;г. №&amp;nbsp;18/26.
</t>
    </r>
  </si>
  <si>
    <t>9.32</t>
  </si>
  <si>
    <r>
      <t>Правила безопасности проведения занятий физической культурой и спортом (</t>
    </r>
    <r>
      <rPr>
        <b/>
        <sz val="11"/>
        <color indexed="8"/>
        <rFont val="Arial"/>
        <family val="2"/>
        <charset val="204"/>
      </rPr>
      <t>2025</t>
    </r>
    <r>
      <rPr>
        <sz val="11"/>
        <color indexed="8"/>
        <rFont val="Arial"/>
        <family val="2"/>
        <charset val="204"/>
      </rPr>
      <t>)</t>
    </r>
  </si>
  <si>
    <t>&lt;b style='color:#0959e4;'&gt;Изменения&lt;/b&gt; вступили в&amp;nbsp;силу &lt;b&gt;1&amp;nbsp;августа 2025&amp;nbsp;г.&lt;/b&gt;&lt;br&gt;&lt;br&gt;
&lt;b&gt;Внесены&lt;/b&gt; Постановлением Министерства спорта и&amp;nbsp;туризма Республики Беларусь от&amp;nbsp;11 июля 2025&amp;nbsp;г. №&amp;nbsp;18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</si>
</sst>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1" x14ac:knownFonts="1"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b/>
      <sz val="14"/>
      <name val="Arial"/>
      <family val="2"/>
      <charset val="204"/>
    </font>
    <font>
      <sz val="11"/>
      <color indexed="62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b/>
      <sz val="11"/>
      <color indexed="81"/>
      <name val="Tahoma"/>
      <family val="2"/>
      <charset val="204"/>
    </font>
    <font>
      <sz val="8"/>
      <name val="Calibri"/>
      <family val="2"/>
      <charset val="204"/>
    </font>
    <font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Tahoma"/>
      <family val="2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theme="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6"/>
      <color theme="0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Arial"/>
      <family val="2"/>
    </font>
    <font>
      <u/>
      <sz val="14"/>
      <color theme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4"/>
      <color theme="3" tint="0.39997558519241921"/>
      <name val="Arial"/>
      <family val="2"/>
      <charset val="204"/>
    </font>
    <font>
      <sz val="22"/>
      <name val="Calibri"/>
      <family val="2"/>
      <charset val="204"/>
      <scheme val="minor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FD1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3" tint="-0.249977111117893"/>
      </top>
      <bottom/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theme="3" tint="-0.249977111117893"/>
      </right>
      <top/>
      <bottom/>
      <diagonal/>
    </border>
    <border>
      <left/>
      <right/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/>
      <top/>
      <bottom/>
      <diagonal/>
    </border>
    <border>
      <left style="thin">
        <color theme="3" tint="-0.249977111117893"/>
      </left>
      <right/>
      <top/>
      <bottom style="thin">
        <color theme="3" tint="-0.249977111117893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62">
    <xf numFmtId="0" fontId="0" fillId="0" borderId="0" xfId="0"/>
    <xf numFmtId="0" fontId="30" fillId="0" borderId="0" xfId="0" applyFont="1"/>
    <xf numFmtId="49" fontId="31" fillId="0" borderId="0" xfId="0" applyNumberFormat="1" applyFont="1" applyAlignment="1">
      <alignment horizontal="center" vertical="top"/>
    </xf>
    <xf numFmtId="4" fontId="30" fillId="0" borderId="0" xfId="0" applyNumberFormat="1" applyFont="1" applyAlignment="1">
      <alignment horizontal="center" vertical="center"/>
    </xf>
    <xf numFmtId="0" fontId="32" fillId="0" borderId="0" xfId="0" applyFont="1"/>
    <xf numFmtId="0" fontId="30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0" fontId="30" fillId="0" borderId="1" xfId="0" applyFont="1" applyBorder="1"/>
    <xf numFmtId="0" fontId="33" fillId="0" borderId="0" xfId="0" applyFont="1"/>
    <xf numFmtId="0" fontId="4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0" fillId="0" borderId="0" xfId="0" applyFont="1" applyAlignment="1">
      <alignment horizontal="left" vertical="top"/>
    </xf>
    <xf numFmtId="0" fontId="32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0" fillId="0" borderId="0" xfId="0" applyAlignment="1">
      <alignment vertical="center"/>
    </xf>
    <xf numFmtId="0" fontId="33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34" fillId="0" borderId="0" xfId="0" applyFont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10" fillId="2" borderId="0" xfId="0" applyFont="1" applyFill="1" applyAlignment="1" applyProtection="1">
      <alignment horizontal="center" vertical="center"/>
      <protection locked="0"/>
    </xf>
    <xf numFmtId="0" fontId="29" fillId="0" borderId="0" xfId="1" applyFill="1" applyAlignment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35" fillId="2" borderId="2" xfId="0" applyFont="1" applyFill="1" applyBorder="1" applyAlignment="1">
      <alignment horizontal="left" vertical="center"/>
    </xf>
    <xf numFmtId="49" fontId="31" fillId="0" borderId="3" xfId="0" applyNumberFormat="1" applyFont="1" applyBorder="1" applyAlignment="1">
      <alignment horizontal="center" vertical="top"/>
    </xf>
    <xf numFmtId="0" fontId="30" fillId="0" borderId="3" xfId="0" applyFont="1" applyBorder="1" applyAlignment="1">
      <alignment vertical="top" wrapText="1"/>
    </xf>
    <xf numFmtId="0" fontId="29" fillId="0" borderId="3" xfId="1" applyFill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>
      <alignment vertical="top" wrapText="1"/>
    </xf>
    <xf numFmtId="4" fontId="36" fillId="0" borderId="4" xfId="0" applyNumberFormat="1" applyFont="1" applyBorder="1" applyAlignment="1">
      <alignment horizontal="center" vertical="center" wrapText="1"/>
    </xf>
    <xf numFmtId="2" fontId="30" fillId="0" borderId="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0" borderId="3" xfId="0" applyFont="1" applyBorder="1" applyAlignment="1">
      <alignment vertical="top" wrapText="1"/>
    </xf>
    <xf numFmtId="49" fontId="31" fillId="0" borderId="6" xfId="0" applyNumberFormat="1" applyFont="1" applyBorder="1" applyAlignment="1">
      <alignment horizontal="center" vertical="top"/>
    </xf>
    <xf numFmtId="0" fontId="30" fillId="0" borderId="6" xfId="0" applyFont="1" applyBorder="1" applyAlignment="1">
      <alignment vertical="top" wrapText="1"/>
    </xf>
    <xf numFmtId="0" fontId="29" fillId="0" borderId="6" xfId="1" applyFill="1" applyBorder="1" applyAlignment="1" applyProtection="1">
      <alignment horizontal="center" vertical="center" wrapText="1"/>
      <protection locked="0"/>
    </xf>
    <xf numFmtId="0" fontId="30" fillId="3" borderId="7" xfId="0" applyFont="1" applyFill="1" applyBorder="1" applyAlignment="1" applyProtection="1">
      <alignment horizontal="center" vertical="center"/>
      <protection locked="0"/>
    </xf>
    <xf numFmtId="2" fontId="37" fillId="3" borderId="8" xfId="0" applyNumberFormat="1" applyFont="1" applyFill="1" applyBorder="1" applyAlignment="1">
      <alignment horizontal="center" vertical="center" wrapText="1"/>
    </xf>
    <xf numFmtId="49" fontId="31" fillId="2" borderId="2" xfId="0" applyNumberFormat="1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0" fillId="3" borderId="9" xfId="0" applyFont="1" applyFill="1" applyBorder="1" applyAlignment="1" applyProtection="1">
      <alignment horizontal="center" vertical="center"/>
      <protection locked="0"/>
    </xf>
    <xf numFmtId="0" fontId="30" fillId="3" borderId="10" xfId="0" applyFont="1" applyFill="1" applyBorder="1" applyAlignment="1" applyProtection="1">
      <alignment horizontal="center" vertical="center"/>
      <protection locked="0"/>
    </xf>
    <xf numFmtId="0" fontId="30" fillId="4" borderId="20" xfId="0" applyFont="1" applyFill="1" applyBorder="1" applyAlignment="1">
      <alignment horizontal="left" vertical="top"/>
    </xf>
    <xf numFmtId="0" fontId="30" fillId="4" borderId="21" xfId="0" applyFont="1" applyFill="1" applyBorder="1" applyAlignment="1">
      <alignment horizontal="left" vertical="top"/>
    </xf>
    <xf numFmtId="0" fontId="30" fillId="4" borderId="0" xfId="0" applyFont="1" applyFill="1" applyAlignment="1">
      <alignment horizontal="left" vertical="top"/>
    </xf>
    <xf numFmtId="0" fontId="30" fillId="4" borderId="22" xfId="0" applyFont="1" applyFill="1" applyBorder="1" applyAlignment="1">
      <alignment horizontal="left" vertical="top"/>
    </xf>
    <xf numFmtId="0" fontId="30" fillId="4" borderId="23" xfId="0" applyFont="1" applyFill="1" applyBorder="1" applyAlignment="1">
      <alignment horizontal="left" vertical="top"/>
    </xf>
    <xf numFmtId="0" fontId="30" fillId="4" borderId="24" xfId="0" applyFont="1" applyFill="1" applyBorder="1" applyAlignment="1">
      <alignment horizontal="left" vertical="top"/>
    </xf>
    <xf numFmtId="1" fontId="38" fillId="0" borderId="11" xfId="0" applyNumberFormat="1" applyFont="1" applyBorder="1" applyAlignment="1">
      <alignment horizontal="right" vertical="center"/>
    </xf>
    <xf numFmtId="0" fontId="28" fillId="0" borderId="12" xfId="0" applyFont="1" applyBorder="1"/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top"/>
    </xf>
    <xf numFmtId="49" fontId="30" fillId="4" borderId="25" xfId="0" applyNumberFormat="1" applyFont="1" applyFill="1" applyBorder="1" applyAlignment="1">
      <alignment horizontal="left" vertical="top"/>
    </xf>
    <xf numFmtId="49" fontId="30" fillId="4" borderId="26" xfId="0" applyNumberFormat="1" applyFont="1" applyFill="1" applyBorder="1" applyAlignment="1">
      <alignment horizontal="left" vertical="top"/>
    </xf>
    <xf numFmtId="49" fontId="30" fillId="4" borderId="27" xfId="0" applyNumberFormat="1" applyFont="1" applyFill="1" applyBorder="1" applyAlignment="1">
      <alignment horizontal="left" vertical="top"/>
    </xf>
    <xf numFmtId="49" fontId="30" fillId="0" borderId="0" xfId="0" applyNumberFormat="1" applyFont="1" applyAlignment="1">
      <alignment horizontal="left" vertical="top"/>
    </xf>
    <xf numFmtId="49" fontId="29" fillId="0" borderId="3" xfId="1" applyNumberFormat="1" applyFill="1" applyBorder="1" applyAlignment="1">
      <alignment horizontal="center" vertical="top"/>
    </xf>
    <xf numFmtId="0" fontId="39" fillId="2" borderId="2" xfId="0" applyFont="1" applyFill="1" applyBorder="1" applyAlignment="1">
      <alignment horizontal="center" vertical="center" wrapText="1"/>
    </xf>
    <xf numFmtId="0" fontId="29" fillId="0" borderId="6" xfId="1" applyFill="1" applyBorder="1" applyAlignment="1">
      <alignment horizontal="center" vertical="center"/>
    </xf>
    <xf numFmtId="0" fontId="0" fillId="0" borderId="6" xfId="0" applyBorder="1"/>
    <xf numFmtId="0" fontId="0" fillId="0" borderId="13" xfId="0" applyBorder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" fontId="30" fillId="3" borderId="7" xfId="0" applyNumberFormat="1" applyFont="1" applyFill="1" applyBorder="1" applyAlignment="1" applyProtection="1">
      <alignment horizontal="center" vertical="center"/>
      <protection locked="0"/>
    </xf>
    <xf numFmtId="0" fontId="29" fillId="0" borderId="14" xfId="1" applyFill="1" applyBorder="1" applyAlignment="1" applyProtection="1">
      <alignment horizontal="center" vertical="center" wrapText="1"/>
      <protection locked="0"/>
    </xf>
    <xf numFmtId="4" fontId="36" fillId="0" borderId="12" xfId="0" applyNumberFormat="1" applyFont="1" applyBorder="1" applyAlignment="1">
      <alignment horizontal="center" vertical="center" wrapText="1"/>
    </xf>
    <xf numFmtId="2" fontId="30" fillId="0" borderId="15" xfId="0" applyNumberFormat="1" applyFont="1" applyBorder="1" applyAlignment="1">
      <alignment horizontal="center" vertical="center"/>
    </xf>
    <xf numFmtId="2" fontId="30" fillId="0" borderId="16" xfId="0" applyNumberFormat="1" applyFont="1" applyBorder="1" applyAlignment="1">
      <alignment horizontal="center" vertical="center"/>
    </xf>
    <xf numFmtId="0" fontId="30" fillId="0" borderId="0" xfId="0" applyFont="1" applyAlignment="1">
      <alignment vertical="top" wrapText="1"/>
    </xf>
    <xf numFmtId="2" fontId="30" fillId="0" borderId="0" xfId="0" applyNumberFormat="1" applyFont="1"/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top" wrapText="1"/>
    </xf>
    <xf numFmtId="0" fontId="29" fillId="0" borderId="3" xfId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7" fillId="3" borderId="6" xfId="0" applyFont="1" applyFill="1" applyBorder="1" applyAlignment="1" applyProtection="1">
      <alignment vertical="center"/>
      <protection locked="0"/>
    </xf>
    <xf numFmtId="49" fontId="29" fillId="0" borderId="3" xfId="1" applyNumberFormat="1" applyFill="1" applyBorder="1" applyAlignment="1">
      <alignment horizontal="center" vertical="center"/>
    </xf>
    <xf numFmtId="49" fontId="31" fillId="0" borderId="3" xfId="0" applyNumberFormat="1" applyFont="1" applyBorder="1" applyAlignment="1">
      <alignment horizontal="center" vertical="center" wrapText="1"/>
    </xf>
    <xf numFmtId="49" fontId="31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35" fillId="2" borderId="5" xfId="0" applyFont="1" applyFill="1" applyBorder="1" applyAlignment="1">
      <alignment horizontal="left" vertical="center"/>
    </xf>
    <xf numFmtId="0" fontId="31" fillId="0" borderId="3" xfId="0" applyFont="1" applyBorder="1" applyAlignment="1">
      <alignment horizontal="left" vertical="center" wrapText="1"/>
    </xf>
    <xf numFmtId="0" fontId="37" fillId="0" borderId="3" xfId="0" applyFont="1" applyBorder="1" applyAlignment="1">
      <alignment vertical="top" wrapText="1"/>
    </xf>
    <xf numFmtId="0" fontId="35" fillId="0" borderId="1" xfId="0" applyFont="1" applyBorder="1" applyAlignment="1">
      <alignment horizontal="left" vertical="center"/>
    </xf>
    <xf numFmtId="0" fontId="35" fillId="2" borderId="1" xfId="0" applyFont="1" applyFill="1" applyBorder="1" applyAlignment="1">
      <alignment horizontal="left" vertical="center"/>
    </xf>
    <xf numFmtId="0" fontId="37" fillId="0" borderId="6" xfId="0" applyFont="1" applyBorder="1" applyAlignment="1">
      <alignment vertical="top" wrapText="1"/>
    </xf>
    <xf numFmtId="2" fontId="30" fillId="0" borderId="6" xfId="0" applyNumberFormat="1" applyFont="1" applyBorder="1" applyAlignment="1">
      <alignment horizontal="center" vertical="center"/>
    </xf>
    <xf numFmtId="4" fontId="36" fillId="0" borderId="1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top" wrapText="1"/>
    </xf>
    <xf numFmtId="2" fontId="30" fillId="0" borderId="2" xfId="0" applyNumberFormat="1" applyFont="1" applyBorder="1" applyAlignment="1">
      <alignment horizontal="center" vertical="center"/>
    </xf>
    <xf numFmtId="1" fontId="11" fillId="3" borderId="6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0" fontId="35" fillId="2" borderId="13" xfId="0" applyFont="1" applyFill="1" applyBorder="1" applyAlignment="1">
      <alignment horizontal="left" vertical="center"/>
    </xf>
    <xf numFmtId="0" fontId="35" fillId="2" borderId="16" xfId="0" applyFont="1" applyFill="1" applyBorder="1" applyAlignment="1">
      <alignment horizontal="left" vertical="center"/>
    </xf>
    <xf numFmtId="4" fontId="40" fillId="3" borderId="18" xfId="0" quotePrefix="1" applyNumberFormat="1" applyFont="1" applyFill="1" applyBorder="1" applyAlignment="1">
      <alignment horizontal="center" vertical="center" wrapText="1"/>
    </xf>
    <xf numFmtId="0" fontId="30" fillId="2" borderId="6" xfId="0" applyFont="1" applyFill="1" applyBorder="1" applyAlignment="1" applyProtection="1">
      <alignment horizontal="center" vertical="center"/>
      <protection locked="0"/>
    </xf>
    <xf numFmtId="4" fontId="30" fillId="2" borderId="6" xfId="0" applyNumberFormat="1" applyFont="1" applyFill="1" applyBorder="1" applyAlignment="1">
      <alignment horizontal="center" vertical="center"/>
    </xf>
    <xf numFmtId="4" fontId="40" fillId="3" borderId="6" xfId="0" quotePrefix="1" applyNumberFormat="1" applyFont="1" applyFill="1" applyBorder="1" applyAlignment="1">
      <alignment horizontal="center" vertical="center" wrapText="1"/>
    </xf>
    <xf numFmtId="2" fontId="6" fillId="3" borderId="6" xfId="0" applyNumberFormat="1" applyFont="1" applyFill="1" applyBorder="1" applyAlignment="1">
      <alignment horizontal="center" vertical="center"/>
    </xf>
    <xf numFmtId="0" fontId="35" fillId="0" borderId="13" xfId="0" applyFont="1" applyBorder="1" applyAlignment="1">
      <alignment horizontal="left" vertical="center"/>
    </xf>
    <xf numFmtId="4" fontId="30" fillId="0" borderId="0" xfId="0" applyNumberFormat="1" applyFont="1"/>
    <xf numFmtId="0" fontId="41" fillId="0" borderId="0" xfId="0" applyFont="1" applyAlignment="1">
      <alignment horizontal="center" vertical="center" wrapText="1"/>
    </xf>
    <xf numFmtId="0" fontId="42" fillId="3" borderId="6" xfId="0" applyFont="1" applyFill="1" applyBorder="1" applyAlignment="1" applyProtection="1">
      <alignment horizontal="center" vertical="center" wrapText="1"/>
      <protection locked="0"/>
    </xf>
    <xf numFmtId="0" fontId="43" fillId="2" borderId="0" xfId="0" applyFont="1" applyFill="1" applyAlignment="1">
      <alignment horizontal="center" vertical="top" wrapText="1"/>
    </xf>
    <xf numFmtId="0" fontId="43" fillId="0" borderId="0" xfId="0" applyFont="1" applyAlignment="1">
      <alignment horizontal="center" vertical="top" wrapText="1"/>
    </xf>
    <xf numFmtId="0" fontId="44" fillId="0" borderId="0" xfId="0" applyFont="1" applyAlignment="1" applyProtection="1">
      <alignment horizontal="right" wrapText="1"/>
      <protection locked="0"/>
    </xf>
    <xf numFmtId="0" fontId="35" fillId="2" borderId="2" xfId="0" applyFont="1" applyFill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0" borderId="2" xfId="0" applyFont="1" applyBorder="1" applyAlignment="1">
      <alignment horizontal="left" vertical="center" wrapText="1"/>
    </xf>
    <xf numFmtId="0" fontId="31" fillId="0" borderId="0" xfId="0" applyFont="1" applyAlignment="1">
      <alignment wrapText="1"/>
    </xf>
    <xf numFmtId="0" fontId="40" fillId="0" borderId="0" xfId="0" applyFont="1" applyAlignment="1">
      <alignment vertical="center" wrapText="1"/>
    </xf>
    <xf numFmtId="0" fontId="45" fillId="0" borderId="3" xfId="0" applyFont="1" applyBorder="1" applyAlignment="1">
      <alignment vertical="top" wrapText="1"/>
    </xf>
    <xf numFmtId="49" fontId="35" fillId="2" borderId="2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3" xfId="0" applyBorder="1"/>
    <xf numFmtId="49" fontId="31" fillId="0" borderId="2" xfId="0" applyNumberFormat="1" applyFont="1" applyBorder="1" applyAlignment="1">
      <alignment horizontal="center" vertical="top"/>
    </xf>
    <xf numFmtId="0" fontId="30" fillId="0" borderId="2" xfId="0" applyFont="1" applyBorder="1" applyAlignment="1">
      <alignment vertical="top" wrapText="1"/>
    </xf>
    <xf numFmtId="0" fontId="29" fillId="0" borderId="2" xfId="1" applyFill="1" applyBorder="1" applyAlignment="1" applyProtection="1">
      <alignment horizontal="center" vertical="center" wrapText="1"/>
      <protection locked="0"/>
    </xf>
    <xf numFmtId="0" fontId="37" fillId="0" borderId="2" xfId="0" applyFont="1" applyBorder="1" applyAlignment="1">
      <alignment vertical="top" wrapText="1"/>
    </xf>
    <xf numFmtId="4" fontId="36" fillId="0" borderId="2" xfId="0" applyNumberFormat="1" applyFont="1" applyBorder="1" applyAlignment="1">
      <alignment horizontal="center" vertical="center" wrapText="1"/>
    </xf>
    <xf numFmtId="1" fontId="30" fillId="3" borderId="9" xfId="0" applyNumberFormat="1" applyFont="1" applyFill="1" applyBorder="1" applyAlignment="1" applyProtection="1">
      <alignment horizontal="center" vertical="center"/>
      <protection locked="0"/>
    </xf>
    <xf numFmtId="1" fontId="30" fillId="3" borderId="19" xfId="0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49" fontId="31" fillId="0" borderId="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49" fontId="31" fillId="0" borderId="6" xfId="0" applyNumberFormat="1" applyFont="1" applyBorder="1" applyAlignment="1">
      <alignment horizontal="center" vertical="center"/>
    </xf>
    <xf numFmtId="0" fontId="30" fillId="0" borderId="6" xfId="0" applyFont="1" applyBorder="1" applyAlignment="1">
      <alignment vertical="center" wrapText="1"/>
    </xf>
    <xf numFmtId="0" fontId="31" fillId="0" borderId="6" xfId="0" applyFont="1" applyBorder="1" applyAlignment="1">
      <alignment vertical="center" wrapText="1"/>
    </xf>
    <xf numFmtId="0" fontId="37" fillId="0" borderId="6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2" fontId="30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34" fillId="2" borderId="0" xfId="0" applyFont="1" applyFill="1" applyAlignment="1">
      <alignment horizontal="center" vertical="center"/>
    </xf>
    <xf numFmtId="0" fontId="49" fillId="3" borderId="17" xfId="0" applyFont="1" applyFill="1" applyBorder="1" applyAlignment="1">
      <alignment horizontal="left" vertical="center"/>
    </xf>
    <xf numFmtId="0" fontId="49" fillId="3" borderId="13" xfId="0" applyFont="1" applyFill="1" applyBorder="1" applyAlignment="1">
      <alignment horizontal="left" vertical="center"/>
    </xf>
    <xf numFmtId="0" fontId="30" fillId="5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7" xfId="0" applyBorder="1"/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6" fillId="0" borderId="0" xfId="1" applyFont="1" applyFill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47" fillId="3" borderId="1" xfId="0" applyFont="1" applyFill="1" applyBorder="1" applyAlignment="1" applyProtection="1">
      <alignment horizontal="center" vertical="center"/>
      <protection locked="0"/>
    </xf>
    <xf numFmtId="0" fontId="47" fillId="3" borderId="2" xfId="0" applyFont="1" applyFill="1" applyBorder="1" applyAlignment="1" applyProtection="1">
      <alignment horizontal="center" vertical="center"/>
      <protection locked="0"/>
    </xf>
    <xf numFmtId="0" fontId="47" fillId="3" borderId="5" xfId="0" applyFont="1" applyFill="1" applyBorder="1" applyAlignment="1" applyProtection="1">
      <alignment horizontal="center" vertical="center"/>
      <protection locked="0"/>
    </xf>
    <xf numFmtId="0" fontId="48" fillId="5" borderId="0" xfId="0" applyFont="1" applyFill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np.by/pravila-teplosnabzheniya/" TargetMode="External"/><Relationship Id="rId21" Type="http://schemas.openxmlformats.org/officeDocument/2006/relationships/hyperlink" Target="https://enp.by/pravila-po-obespecheniyu-promyshlennoj-bezopasnosti-oborudovaniya-rabotayushchego-pod-izbytochnym-davleniem/" TargetMode="External"/><Relationship Id="rId42" Type="http://schemas.openxmlformats.org/officeDocument/2006/relationships/hyperlink" Target="https://enp.by/pravila-po-obespecheniyu-promyshlennoj-bezopasnosti-liftov-stroitelnyh-gruzopassazhirskih-podemnikov-ehskalatorov-konvejerov-passazhirskih/" TargetMode="External"/><Relationship Id="rId47" Type="http://schemas.openxmlformats.org/officeDocument/2006/relationships/hyperlink" Target="https://enp.by/pozharnaya-bezopasnost-v-lesnom-hozyajstve-i-derevoobrabotke/" TargetMode="External"/><Relationship Id="rId63" Type="http://schemas.openxmlformats.org/officeDocument/2006/relationships/hyperlink" Target="https://enp.by/instrukciya-o-poryadke-hraneniya-sredstv-grazhdanskoj-oborony/" TargetMode="External"/><Relationship Id="rId68" Type="http://schemas.openxmlformats.org/officeDocument/2006/relationships/hyperlink" Target="https://enp.by/pozharnaya-bezopasnost-predpriyatij-i-organizacij/" TargetMode="External"/><Relationship Id="rId84" Type="http://schemas.openxmlformats.org/officeDocument/2006/relationships/vmlDrawing" Target="../drawings/vmlDrawing1.vml"/><Relationship Id="rId16" Type="http://schemas.openxmlformats.org/officeDocument/2006/relationships/hyperlink" Target="https://enp.by/snip/sn-4-04-03-2020" TargetMode="External"/><Relationship Id="rId11" Type="http://schemas.openxmlformats.org/officeDocument/2006/relationships/hyperlink" Target="https://enp.by/instrukciya-o-poryadke-obyazatelnyh-i-vneocherednyh-medicinskih-osmotrov/" TargetMode="External"/><Relationship Id="rId32" Type="http://schemas.openxmlformats.org/officeDocument/2006/relationships/hyperlink" Target="https://enp.by/zakon-ob-ehnergosberezhenii/" TargetMode="External"/><Relationship Id="rId37" Type="http://schemas.openxmlformats.org/officeDocument/2006/relationships/hyperlink" Target="https://enp.by/pravila-elektrosnabzheniya" TargetMode="External"/><Relationship Id="rId53" Type="http://schemas.openxmlformats.org/officeDocument/2006/relationships/hyperlink" Target="https://enp.by/pravila-tekhnicheskoj-ehkspluatacii-avtozapravochnyh-stancij-i-skladov-hraneniya-nefteproduktov" TargetMode="External"/><Relationship Id="rId58" Type="http://schemas.openxmlformats.org/officeDocument/2006/relationships/hyperlink" Target="https://enp.by/pravila-po-obespecheniyu-promyshlennoj-bezopasnosti-v-oblasti-gazosnabzheniya" TargetMode="External"/><Relationship Id="rId74" Type="http://schemas.openxmlformats.org/officeDocument/2006/relationships/hyperlink" Target="https://enp.by/anatomiya-cheloveka-uchebnik-prives-lysenkov/" TargetMode="External"/><Relationship Id="rId79" Type="http://schemas.openxmlformats.org/officeDocument/2006/relationships/hyperlink" Target="https://enp.by/nalogovyj-kodeks/SchetNk2025.html" TargetMode="External"/><Relationship Id="rId5" Type="http://schemas.openxmlformats.org/officeDocument/2006/relationships/hyperlink" Target="https://enp.by/pravila-po-obespecheniyu-bezopasnosti-perevozki-opasnyh-gruzov-avtomobilnym-transportom/" TargetMode="External"/><Relationship Id="rId19" Type="http://schemas.openxmlformats.org/officeDocument/2006/relationships/hyperlink" Target="https://enp.by/pravila-po-obespecheniyu-promyshlennoj-bezopasnosti-pri-burenii-skvazhin/" TargetMode="External"/><Relationship Id="rId14" Type="http://schemas.openxmlformats.org/officeDocument/2006/relationships/hyperlink" Target="https://enp.by/tkp-181-2023/" TargetMode="External"/><Relationship Id="rId22" Type="http://schemas.openxmlformats.org/officeDocument/2006/relationships/hyperlink" Target="https://enp.by/ohrana-truda-pri-provedenii-pogruzochno-razgruzochnyh-rabot/" TargetMode="External"/><Relationship Id="rId27" Type="http://schemas.openxmlformats.org/officeDocument/2006/relationships/hyperlink" Target="https://enp.by/zakon-o-pozharnoj-bezopasnosti/" TargetMode="External"/><Relationship Id="rId30" Type="http://schemas.openxmlformats.org/officeDocument/2006/relationships/hyperlink" Target="https://enp.by/pravila-pozharnoj-bezopasnosti-dlya-zhilyh-domov-stroenij-i-sooruzhenij/" TargetMode="External"/><Relationship Id="rId35" Type="http://schemas.openxmlformats.org/officeDocument/2006/relationships/hyperlink" Target="https://enp.by/pravila-po-ohrane-truda-convejernyh-truboprovodnyh-transportnyh-sredstv" TargetMode="External"/><Relationship Id="rId43" Type="http://schemas.openxmlformats.org/officeDocument/2006/relationships/hyperlink" Target="https://enp.by/pravila-promyshlennoj-bezopasnosti-kotelnyh-s-davleniem-para-ne-bolee-0-07-mpa-i-temperaturoj-nagreva-vody-ne-vyshe-115/" TargetMode="External"/><Relationship Id="rId48" Type="http://schemas.openxmlformats.org/officeDocument/2006/relationships/hyperlink" Target="https://enp.by/pravila-polzovaniya-gazom-v-bytu/" TargetMode="External"/><Relationship Id="rId56" Type="http://schemas.openxmlformats.org/officeDocument/2006/relationships/hyperlink" Target="https://enp.by/tkp-458-2023/" TargetMode="External"/><Relationship Id="rId64" Type="http://schemas.openxmlformats.org/officeDocument/2006/relationships/hyperlink" Target="https://enp.by/instrukciya-o-poryadke-tusheniya-pozharov-v-ehlektroustanovkah/" TargetMode="External"/><Relationship Id="rId69" Type="http://schemas.openxmlformats.org/officeDocument/2006/relationships/hyperlink" Target="https://enp.by/pravila-bytovogo-obsluzhivaniya-potrebitelej/" TargetMode="External"/><Relationship Id="rId77" Type="http://schemas.openxmlformats.org/officeDocument/2006/relationships/hyperlink" Target="https://enp.by/trudovoj-kodeks/" TargetMode="External"/><Relationship Id="rId8" Type="http://schemas.openxmlformats.org/officeDocument/2006/relationships/hyperlink" Target="https://enp.by/pravila-avtomobilnyh-perevozok-gruzov/" TargetMode="External"/><Relationship Id="rId51" Type="http://schemas.openxmlformats.org/officeDocument/2006/relationships/hyperlink" Target="https://www.enp.by/pravila-po-obespecheniyu-promyshlennoj-bezopasnosti-gruzopodemnyh-kranov" TargetMode="External"/><Relationship Id="rId72" Type="http://schemas.openxmlformats.org/officeDocument/2006/relationships/hyperlink" Target="https://enp.by/pravila-bezopasnosti-provedeniya-zanyatij-fizicheskoj-kulturoj-i-sportom/index.html" TargetMode="External"/><Relationship Id="rId80" Type="http://schemas.openxmlformats.org/officeDocument/2006/relationships/hyperlink" Target="https://enp.by/trudovoj-kodeks/SchetTk2025.html" TargetMode="External"/><Relationship Id="rId85" Type="http://schemas.openxmlformats.org/officeDocument/2006/relationships/comments" Target="../comments1.xml"/><Relationship Id="rId3" Type="http://schemas.openxmlformats.org/officeDocument/2006/relationships/hyperlink" Target="https://enp.by/pravila-po-obespecheniyu-promyshlennoj-bezopasnosti-pri-poluchenii-rasplavov-i-splavov-metallov/" TargetMode="External"/><Relationship Id="rId12" Type="http://schemas.openxmlformats.org/officeDocument/2006/relationships/hyperlink" Target="https://enp.by/pravila-po-ohrane-truda/" TargetMode="External"/><Relationship Id="rId17" Type="http://schemas.openxmlformats.org/officeDocument/2006/relationships/hyperlink" Target="https://enp.by/pue-6" TargetMode="External"/><Relationship Id="rId25" Type="http://schemas.openxmlformats.org/officeDocument/2006/relationships/hyperlink" Target="https://enp.by/pravila-po-obespecheniyu-promyshlennoj-bezopasnosti-pri-ehkspluatacii-tekhnologicheskih-truboprovodov/" TargetMode="External"/><Relationship Id="rId33" Type="http://schemas.openxmlformats.org/officeDocument/2006/relationships/hyperlink" Target="https://enp.by/pravila-po-obespecheniyu-promyshlennoj-bezopasnosti-pri-razrabotke-mestorozhdenij-poleznyh-iskopaemyh-otkrytym-sposobom/" TargetMode="External"/><Relationship Id="rId38" Type="http://schemas.openxmlformats.org/officeDocument/2006/relationships/hyperlink" Target="https://enp.by/pravila-podgotovki-organizacij-k-otopitelnomu-sezonu-ego-provedeniya-i-zaversheniya/" TargetMode="External"/><Relationship Id="rId46" Type="http://schemas.openxmlformats.org/officeDocument/2006/relationships/hyperlink" Target="https://enp.by/pravila-tekhnicheskoj-ehkspluatacii-zheleznoj-dorogi-v-respublike-belarus/" TargetMode="External"/><Relationship Id="rId59" Type="http://schemas.openxmlformats.org/officeDocument/2006/relationships/hyperlink" Target="https://enp.by/pravila-po-ohrane-truda-pri-holodnoj-obrabotke-metallov/" TargetMode="External"/><Relationship Id="rId67" Type="http://schemas.openxmlformats.org/officeDocument/2006/relationships/hyperlink" Target="https://enp.by/pravila-po-ohrane-truda-pri-vypolnenii-rabot-na-vysote/" TargetMode="External"/><Relationship Id="rId20" Type="http://schemas.openxmlformats.org/officeDocument/2006/relationships/hyperlink" Target="https://enp.by/ehkonip-17-01-06-002-2018/" TargetMode="External"/><Relationship Id="rId41" Type="http://schemas.openxmlformats.org/officeDocument/2006/relationships/hyperlink" Target="https://enp.by/elektrobezopasnost-v-respublike-belarus/" TargetMode="External"/><Relationship Id="rId54" Type="http://schemas.openxmlformats.org/officeDocument/2006/relationships/hyperlink" Target="https://enp.by/pravila-po-ohrane-truda-pri-ehkspluatacii-avtomobilnogo-i-gorodskogo-ehlektricheskogo-transporta" TargetMode="External"/><Relationship Id="rId62" Type="http://schemas.openxmlformats.org/officeDocument/2006/relationships/hyperlink" Target="https://enp.by/pravila-avtomobilnyh-perevozok-passazhirov/" TargetMode="External"/><Relationship Id="rId70" Type="http://schemas.openxmlformats.org/officeDocument/2006/relationships/hyperlink" Target="https://enp.by/pravila-promyshlennoj-bezopasnosti-kotelnyh-s-davleniem-para-ne-bolee-0-07-mpa-i-temperaturoj-nagreva-vody-ne-vyshe-115/" TargetMode="External"/><Relationship Id="rId75" Type="http://schemas.openxmlformats.org/officeDocument/2006/relationships/hyperlink" Target="https://enp.by/instrukciya-o-poryadke-provedeniya-osmotra-dopuska-ehlektroustanovok-teploustanovok/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https://enp.by/tkp-339-2022/" TargetMode="External"/><Relationship Id="rId6" Type="http://schemas.openxmlformats.org/officeDocument/2006/relationships/hyperlink" Target="http://enp.by/rassledovaniya-i-uchet-neschastnyh-sluchaev-na-proizvodstve-i-professionalnyh-zabolevanij/" TargetMode="External"/><Relationship Id="rId15" Type="http://schemas.openxmlformats.org/officeDocument/2006/relationships/hyperlink" Target="https://enp.by/tkp-290-2023/" TargetMode="External"/><Relationship Id="rId23" Type="http://schemas.openxmlformats.org/officeDocument/2006/relationships/hyperlink" Target="https://enp.by/tipovye-instrukcii-po-ohrane-truda-v-selskom-hozyajstve/" TargetMode="External"/><Relationship Id="rId28" Type="http://schemas.openxmlformats.org/officeDocument/2006/relationships/hyperlink" Target="https://enp.by/pozharnaya-bezopasnost-obektov-zheleznodorozhnogo-transporta/" TargetMode="External"/><Relationship Id="rId36" Type="http://schemas.openxmlformats.org/officeDocument/2006/relationships/hyperlink" Target="https://enp.by/zakonodatelstvo-o-pozharnoj-bezopasnosti/" TargetMode="External"/><Relationship Id="rId49" Type="http://schemas.openxmlformats.org/officeDocument/2006/relationships/hyperlink" Target="https://enp.by/pravila-po-ohrane-truda-pri-rabote-s-himicheskimi-veshchestvami-proyavlyayushchimi-opasnye-svojstva/" TargetMode="External"/><Relationship Id="rId57" Type="http://schemas.openxmlformats.org/officeDocument/2006/relationships/hyperlink" Target="https://enp.by/pravila-perevozok-passazhirov-gorodskim-ehlektricheskim-transportom/" TargetMode="External"/><Relationship Id="rId10" Type="http://schemas.openxmlformats.org/officeDocument/2006/relationships/hyperlink" Target="https://enp.by/zakon-ob-obrashchenii-s-othodami/" TargetMode="External"/><Relationship Id="rId31" Type="http://schemas.openxmlformats.org/officeDocument/2006/relationships/hyperlink" Target="https://enp.by/zakon-o-promyshlennoj-bezopasnosti/" TargetMode="External"/><Relationship Id="rId44" Type="http://schemas.openxmlformats.org/officeDocument/2006/relationships/hyperlink" Target="https://enp.by/pravila-po-ohrane-truda-v-selskom-i-rybnom-hozyajstvah/" TargetMode="External"/><Relationship Id="rId52" Type="http://schemas.openxmlformats.org/officeDocument/2006/relationships/hyperlink" Target="https://enp.by/pravila-po-ohrane-truda-pri-proizvodstve-rezinovyh-i-plastmassovyh-izdelij/" TargetMode="External"/><Relationship Id="rId60" Type="http://schemas.openxmlformats.org/officeDocument/2006/relationships/hyperlink" Target="https://enp.by/sbornik-obrashchenie-s-othodami/" TargetMode="External"/><Relationship Id="rId65" Type="http://schemas.openxmlformats.org/officeDocument/2006/relationships/hyperlink" Target="https://enp.by/ehkonip-17-01-06-001-2017/" TargetMode="External"/><Relationship Id="rId73" Type="http://schemas.openxmlformats.org/officeDocument/2006/relationships/hyperlink" Target="https://enp.by/zakon-o-zashchite-prav-potrebitelej/" TargetMode="External"/><Relationship Id="rId78" Type="http://schemas.openxmlformats.org/officeDocument/2006/relationships/hyperlink" Target="https://enp.by/nalogovyj-kodeks/SchetNkTk.html" TargetMode="External"/><Relationship Id="rId81" Type="http://schemas.openxmlformats.org/officeDocument/2006/relationships/hyperlink" Target="https://enp.by/instrukciya-po-deloproizvodstvu-v-gosudarstvennyh-organah-inyh-organizaciyah/" TargetMode="External"/><Relationship Id="rId4" Type="http://schemas.openxmlformats.org/officeDocument/2006/relationships/hyperlink" Target="https://enp.by/pravila-po-obespecheniyu-promyshlennoj-bezopasnosti-vzryvoopasnyh-himicheskih-proizvodstv-i-obektov/" TargetMode="External"/><Relationship Id="rId9" Type="http://schemas.openxmlformats.org/officeDocument/2006/relationships/hyperlink" Target="https://enp.by/pravila-po-ohrane-truda-pri-vypolnenii-stroitelnyh-rabot/" TargetMode="External"/><Relationship Id="rId13" Type="http://schemas.openxmlformats.org/officeDocument/2006/relationships/hyperlink" Target="https://enp.by/tkp-427-2022/" TargetMode="External"/><Relationship Id="rId18" Type="http://schemas.openxmlformats.org/officeDocument/2006/relationships/hyperlink" Target="https://enp.by/pravila-po-obespecheniyu-promyshlennoj-bezopasnosti-pri-ispolzovanii-i-hranenii-hlora/" TargetMode="External"/><Relationship Id="rId39" Type="http://schemas.openxmlformats.org/officeDocument/2006/relationships/hyperlink" Target="https://enp.by/zakon-ob-ohrane-truda" TargetMode="External"/><Relationship Id="rId34" Type="http://schemas.openxmlformats.org/officeDocument/2006/relationships/hyperlink" Target="https://enp.by/pravila-po-obespecheniyu-promyshlennoj-bezopasnosti-attrakcionov/" TargetMode="External"/><Relationship Id="rId50" Type="http://schemas.openxmlformats.org/officeDocument/2006/relationships/hyperlink" Target="https://enp.by/pravila-ucheta-prirodnogo-gaza" TargetMode="External"/><Relationship Id="rId55" Type="http://schemas.openxmlformats.org/officeDocument/2006/relationships/hyperlink" Target="https://enp.by/sanitarno-ehpidemiologicheskie-trebovaniya-k-usloviyam-truda-rabotayushchih-soderzhaniyu-i-ehkspluatacii-proizvodstvennyh-obektov/" TargetMode="External"/><Relationship Id="rId76" Type="http://schemas.openxmlformats.org/officeDocument/2006/relationships/hyperlink" Target="https://enp.by/nalogovyj-kodeks/" TargetMode="External"/><Relationship Id="rId7" Type="http://schemas.openxmlformats.org/officeDocument/2006/relationships/hyperlink" Target="https://enp.by/pravila-po-obespecheniyu-bezopasnosti-perevozki-opasnyh-gruzov-zheleznodorozhnym-transportom/" TargetMode="External"/><Relationship Id="rId71" Type="http://schemas.openxmlformats.org/officeDocument/2006/relationships/hyperlink" Target="https://enp.by/tkp-411-2021/" TargetMode="External"/><Relationship Id="rId2" Type="http://schemas.openxmlformats.org/officeDocument/2006/relationships/hyperlink" Target="https://enp.by/pravila-promyshlennoj-bezopasnosti-ammiachnyh-holodilnyh-ustanovok/" TargetMode="External"/><Relationship Id="rId29" Type="http://schemas.openxmlformats.org/officeDocument/2006/relationships/hyperlink" Target="https://enp.by/pravila-po-ohrane-truda-pri-vedenii-lesnogo-hozyajstva-obrabotke-drevesiny-i-proizvodstve-izdelij-iz-dereva/" TargetMode="External"/><Relationship Id="rId24" Type="http://schemas.openxmlformats.org/officeDocument/2006/relationships/hyperlink" Target="https://enp.by/ohrana-truda-v-respublike-belarus-2020/" TargetMode="External"/><Relationship Id="rId40" Type="http://schemas.openxmlformats.org/officeDocument/2006/relationships/hyperlink" Target="https://enp.by/zakon-o-perevozke-opasnyh-gruzov/" TargetMode="External"/><Relationship Id="rId45" Type="http://schemas.openxmlformats.org/officeDocument/2006/relationships/hyperlink" Target="https://enp.by/" TargetMode="External"/><Relationship Id="rId66" Type="http://schemas.openxmlformats.org/officeDocument/2006/relationships/hyperlink" Target="https://enp.by/pravila-po-ohrane-truda-pri-proizvodstve-pishchevoj-produkcii/" TargetMode="External"/><Relationship Id="rId61" Type="http://schemas.openxmlformats.org/officeDocument/2006/relationships/hyperlink" Target="https://enp.by/klassifikator-othodov/" TargetMode="External"/><Relationship Id="rId82" Type="http://schemas.openxmlformats.org/officeDocument/2006/relationships/hyperlink" Target="https://enp.by/pravila-bezopasnosti-organizacii-obrazovatelnogo-process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outlinePr summaryBelow="0" summaryRight="0"/>
    <pageSetUpPr fitToPage="1"/>
  </sheetPr>
  <dimension ref="A1:R137"/>
  <sheetViews>
    <sheetView showZeros="0" tabSelected="1" zoomScale="85" zoomScaleNormal="85" zoomScalePageLayoutView="90" workbookViewId="0">
      <selection activeCell="B2" sqref="B2:F2"/>
    </sheetView>
  </sheetViews>
  <sheetFormatPr defaultColWidth="9.109375" defaultRowHeight="14.4" x14ac:dyDescent="0.3"/>
  <cols>
    <col min="1" max="1" width="2.33203125" style="1" customWidth="1"/>
    <col min="2" max="2" width="5.6640625" style="2" customWidth="1"/>
    <col min="3" max="3" width="82.88671875" style="1" customWidth="1"/>
    <col min="4" max="4" width="13.33203125" style="11" customWidth="1"/>
    <col min="5" max="5" width="0.109375" style="115" customWidth="1"/>
    <col min="6" max="6" width="13.5546875" style="3" customWidth="1"/>
    <col min="7" max="9" width="9.88671875" style="1" customWidth="1"/>
    <col min="10" max="10" width="8.88671875" customWidth="1"/>
    <col min="11" max="11" width="52.5546875" style="1" customWidth="1"/>
    <col min="12" max="15" width="9.109375" style="1"/>
    <col min="16" max="16" width="9.109375" style="9"/>
    <col min="17" max="18" width="9.109375" style="4"/>
    <col min="19" max="16384" width="9.109375" style="1"/>
  </cols>
  <sheetData>
    <row r="1" spans="1:18" ht="46.2" customHeight="1" x14ac:dyDescent="0.3">
      <c r="A1" s="138" t="s">
        <v>145</v>
      </c>
      <c r="B1" s="138"/>
      <c r="C1" s="138"/>
      <c r="D1" s="138"/>
      <c r="E1" s="138"/>
      <c r="F1" s="138"/>
      <c r="G1" s="139"/>
      <c r="H1" s="139"/>
      <c r="I1" s="139"/>
      <c r="J1" s="5"/>
      <c r="K1" s="13"/>
      <c r="L1" s="24"/>
      <c r="M1" s="24"/>
      <c r="N1" s="24"/>
      <c r="O1" s="24"/>
    </row>
    <row r="2" spans="1:18" ht="30" customHeight="1" x14ac:dyDescent="0.25">
      <c r="A2" s="7"/>
      <c r="B2" s="140" t="s">
        <v>196</v>
      </c>
      <c r="C2" s="141"/>
      <c r="D2" s="141"/>
      <c r="E2" s="141"/>
      <c r="F2" s="142"/>
      <c r="G2" s="10"/>
      <c r="H2" s="140"/>
      <c r="I2" s="142"/>
      <c r="J2" s="5"/>
      <c r="K2" s="24"/>
      <c r="L2" s="24"/>
      <c r="M2" s="24"/>
      <c r="N2" s="24"/>
      <c r="O2" s="24"/>
    </row>
    <row r="3" spans="1:18" s="15" customFormat="1" ht="13.8" x14ac:dyDescent="0.3">
      <c r="A3" s="12"/>
      <c r="B3" s="143" t="s">
        <v>116</v>
      </c>
      <c r="C3" s="144"/>
      <c r="D3" s="144"/>
      <c r="E3" s="144"/>
      <c r="F3" s="144"/>
      <c r="G3" s="10"/>
      <c r="H3" s="21" t="s">
        <v>122</v>
      </c>
      <c r="I3" s="21"/>
      <c r="J3" s="13"/>
      <c r="K3" s="13"/>
      <c r="L3" s="13"/>
      <c r="M3" s="13"/>
      <c r="N3" s="13"/>
      <c r="O3" s="13"/>
      <c r="P3" s="17"/>
      <c r="Q3" s="14"/>
      <c r="R3" s="14"/>
    </row>
    <row r="4" spans="1:18" ht="15" x14ac:dyDescent="0.25">
      <c r="A4" s="7"/>
      <c r="B4" s="55"/>
      <c r="C4" s="53"/>
      <c r="D4" s="54"/>
      <c r="E4" s="107"/>
      <c r="F4" s="6"/>
      <c r="J4" s="5"/>
      <c r="K4" s="13"/>
      <c r="L4" s="24"/>
      <c r="M4" s="24"/>
      <c r="N4" s="24"/>
      <c r="O4" s="24"/>
    </row>
    <row r="5" spans="1:18" ht="32.4" customHeight="1" x14ac:dyDescent="0.25">
      <c r="A5" s="7"/>
      <c r="B5" s="150"/>
      <c r="C5" s="151"/>
      <c r="D5" s="81"/>
      <c r="E5" s="108"/>
      <c r="F5" s="158"/>
      <c r="G5" s="159"/>
      <c r="H5" s="159"/>
      <c r="I5" s="160"/>
      <c r="J5" s="5"/>
      <c r="K5" s="24"/>
      <c r="L5" s="24"/>
      <c r="M5" s="24"/>
      <c r="N5" s="24"/>
      <c r="O5" s="24"/>
    </row>
    <row r="6" spans="1:18" s="15" customFormat="1" x14ac:dyDescent="0.3">
      <c r="A6" s="12"/>
      <c r="B6" s="153" t="s">
        <v>114</v>
      </c>
      <c r="C6" s="153"/>
      <c r="D6" s="20" t="s">
        <v>115</v>
      </c>
      <c r="E6" s="109"/>
      <c r="F6" s="152" t="s">
        <v>214</v>
      </c>
      <c r="G6" s="152"/>
      <c r="H6" s="152"/>
      <c r="I6" s="152"/>
      <c r="J6" s="13"/>
      <c r="K6" s="24"/>
      <c r="L6" s="24"/>
      <c r="M6" s="24"/>
      <c r="N6" s="24"/>
      <c r="O6" s="24"/>
      <c r="P6" s="17"/>
      <c r="Q6" s="14"/>
      <c r="R6" s="14"/>
    </row>
    <row r="7" spans="1:18" s="15" customFormat="1" x14ac:dyDescent="0.3">
      <c r="A7" s="12"/>
      <c r="B7" s="56"/>
      <c r="C7" s="18"/>
      <c r="D7" s="18"/>
      <c r="E7" s="110"/>
      <c r="F7" s="19"/>
      <c r="G7" s="19"/>
      <c r="H7" s="19"/>
      <c r="I7" s="19"/>
      <c r="J7" s="13"/>
      <c r="K7" s="24"/>
      <c r="L7" s="24"/>
      <c r="M7" s="24"/>
      <c r="N7" s="24"/>
      <c r="O7" s="24"/>
      <c r="P7" s="17"/>
      <c r="Q7" s="14"/>
      <c r="R7" s="14"/>
    </row>
    <row r="8" spans="1:18" ht="20.399999999999999" customHeight="1" x14ac:dyDescent="0.25">
      <c r="A8" s="7"/>
      <c r="B8" s="57" t="s">
        <v>105</v>
      </c>
      <c r="C8" s="45" t="s">
        <v>162</v>
      </c>
      <c r="D8" s="46"/>
      <c r="E8" s="107"/>
      <c r="F8" s="6"/>
      <c r="J8" s="5"/>
      <c r="K8" s="13"/>
      <c r="L8" s="24"/>
      <c r="M8" s="24"/>
      <c r="N8" s="24"/>
      <c r="O8" s="24"/>
    </row>
    <row r="9" spans="1:18" ht="27" customHeight="1" x14ac:dyDescent="0.35">
      <c r="A9" s="7"/>
      <c r="B9" s="58" t="s">
        <v>106</v>
      </c>
      <c r="C9" s="47" t="s">
        <v>119</v>
      </c>
      <c r="D9" s="48"/>
      <c r="E9" s="111"/>
      <c r="F9" s="155"/>
      <c r="G9" s="156"/>
      <c r="H9" s="156"/>
      <c r="I9" s="157"/>
      <c r="J9" s="5"/>
      <c r="K9" s="22"/>
      <c r="L9" s="23"/>
      <c r="M9" s="23"/>
      <c r="N9" s="23"/>
      <c r="O9" s="23"/>
    </row>
    <row r="10" spans="1:18" x14ac:dyDescent="0.3">
      <c r="A10" s="7"/>
      <c r="B10" s="59" t="s">
        <v>107</v>
      </c>
      <c r="C10" s="49" t="s">
        <v>117</v>
      </c>
      <c r="D10" s="50"/>
      <c r="E10" s="107"/>
      <c r="F10" s="148" t="s">
        <v>108</v>
      </c>
      <c r="G10" s="149"/>
      <c r="H10" s="149"/>
      <c r="I10" s="149"/>
      <c r="J10" s="5"/>
      <c r="K10" s="5"/>
      <c r="L10" s="5"/>
      <c r="M10" s="5"/>
      <c r="N10" s="5"/>
      <c r="O10" s="5"/>
    </row>
    <row r="11" spans="1:18" x14ac:dyDescent="0.25">
      <c r="A11" s="7"/>
      <c r="B11" s="60"/>
      <c r="C11" s="13"/>
      <c r="D11" s="13"/>
      <c r="E11" s="107"/>
      <c r="F11" s="6"/>
      <c r="J11" s="5"/>
      <c r="K11" s="5"/>
      <c r="L11" s="5"/>
      <c r="M11" s="5"/>
      <c r="N11" s="5"/>
      <c r="O11" s="5"/>
    </row>
    <row r="12" spans="1:18" ht="32.25" customHeight="1" x14ac:dyDescent="0.25">
      <c r="A12" s="8"/>
      <c r="B12" s="40" t="s">
        <v>100</v>
      </c>
      <c r="C12" s="41" t="s">
        <v>14</v>
      </c>
      <c r="D12" s="41" t="s">
        <v>103</v>
      </c>
      <c r="E12" s="62" t="s">
        <v>126</v>
      </c>
      <c r="F12" s="102" t="s">
        <v>15</v>
      </c>
      <c r="G12" s="101" t="s">
        <v>113</v>
      </c>
      <c r="H12" s="42" t="s">
        <v>150</v>
      </c>
      <c r="I12" s="42" t="s">
        <v>104</v>
      </c>
      <c r="J12" s="5"/>
      <c r="K12" s="13"/>
      <c r="L12" s="24"/>
      <c r="M12" s="24"/>
      <c r="N12" s="24"/>
      <c r="O12" s="24"/>
    </row>
    <row r="13" spans="1:18" ht="34.200000000000003" x14ac:dyDescent="0.3">
      <c r="A13" s="51"/>
      <c r="B13" s="145" t="s">
        <v>121</v>
      </c>
      <c r="C13" s="145"/>
      <c r="D13" s="145"/>
      <c r="E13" s="145"/>
      <c r="F13" s="103" t="s">
        <v>109</v>
      </c>
      <c r="G13" s="100" t="s">
        <v>110</v>
      </c>
      <c r="H13" s="39" t="s">
        <v>151</v>
      </c>
      <c r="I13" s="39" t="s">
        <v>111</v>
      </c>
      <c r="K13"/>
      <c r="L13"/>
      <c r="M13"/>
      <c r="N13"/>
      <c r="O13"/>
    </row>
    <row r="14" spans="1:18" ht="15.6" x14ac:dyDescent="0.3">
      <c r="A14" s="52"/>
      <c r="B14" s="146"/>
      <c r="C14" s="146"/>
      <c r="D14" s="146"/>
      <c r="E14" s="146"/>
      <c r="F14" s="96">
        <f>COUNTIF(G20:G134,"&gt;0")</f>
        <v>0</v>
      </c>
      <c r="G14" s="96">
        <f>SUM(G20:G134)</f>
        <v>0</v>
      </c>
      <c r="H14" s="104" t="s">
        <v>152</v>
      </c>
      <c r="I14" s="97">
        <f>SUM(I20:I134)</f>
        <v>0</v>
      </c>
      <c r="K14" s="119"/>
      <c r="L14" s="25"/>
      <c r="M14" s="25"/>
      <c r="N14" s="25"/>
      <c r="O14" s="25"/>
    </row>
    <row r="15" spans="1:18" ht="18" thickBot="1" x14ac:dyDescent="0.3">
      <c r="A15" s="90" t="s">
        <v>321</v>
      </c>
      <c r="B15" s="118"/>
      <c r="C15" s="26"/>
      <c r="D15" s="26"/>
      <c r="E15" s="112"/>
      <c r="F15" s="98"/>
      <c r="G15" s="66"/>
      <c r="H15" s="98"/>
      <c r="I15" s="99"/>
      <c r="J15" s="5"/>
      <c r="K15" s="16"/>
      <c r="L15" s="16"/>
      <c r="M15" s="16"/>
      <c r="N15" s="16"/>
      <c r="O15" s="16"/>
    </row>
    <row r="16" spans="1:18" s="136" customFormat="1" ht="30" customHeight="1" x14ac:dyDescent="0.3">
      <c r="B16" s="129" t="s">
        <v>118</v>
      </c>
      <c r="C16" s="131" t="s">
        <v>351</v>
      </c>
      <c r="D16" s="29" t="s">
        <v>103</v>
      </c>
      <c r="E16" s="130" t="s">
        <v>352</v>
      </c>
      <c r="F16" s="31">
        <v>22.3</v>
      </c>
      <c r="G16" s="44"/>
      <c r="H16" s="32" t="str">
        <f>IF(G16&gt;99,"35%",IF(G16&gt;49,"25%",IF(G16&gt;9,"15%","–")))</f>
        <v>–</v>
      </c>
      <c r="I16" s="32">
        <f>IF(G16&gt;99,ROUND(F16*G16*0.65,2),IF(G16&gt;49,ROUND(F16*G16*0.75,2),IF(G16&gt;9,ROUND(F16*G16*0.85,2),ROUND(F16*G16,2))))</f>
        <v>0</v>
      </c>
      <c r="J16" s="16"/>
      <c r="L16" s="80"/>
      <c r="M16" s="137"/>
    </row>
    <row r="17" spans="1:18" ht="39.9" customHeight="1" x14ac:dyDescent="0.3">
      <c r="B17" s="129" t="s">
        <v>231</v>
      </c>
      <c r="C17" s="85" t="s">
        <v>350</v>
      </c>
      <c r="D17" s="29" t="s">
        <v>103</v>
      </c>
      <c r="E17" s="130" t="s">
        <v>259</v>
      </c>
      <c r="F17" s="31">
        <v>27.95</v>
      </c>
      <c r="G17" s="38"/>
      <c r="H17" s="32"/>
      <c r="I17" s="32">
        <f>IF(G17&gt;99,ROUND(F17*G17*0.65,2),IF(G17&gt;49,ROUND(F17*G17*0.75,2),IF(G17&gt;9,ROUND(F17*G17*0.85,2),ROUND(F17*G17,2))))</f>
        <v>0</v>
      </c>
      <c r="L17" s="80"/>
      <c r="M17" s="74"/>
      <c r="P17" s="1"/>
      <c r="Q17" s="1"/>
      <c r="R17" s="1"/>
    </row>
    <row r="18" spans="1:18" ht="39.9" customHeight="1" x14ac:dyDescent="0.3">
      <c r="B18" s="129" t="s">
        <v>75</v>
      </c>
      <c r="C18" s="131" t="s">
        <v>346</v>
      </c>
      <c r="D18" s="29" t="s">
        <v>103</v>
      </c>
      <c r="E18" s="130" t="s">
        <v>349</v>
      </c>
      <c r="F18" s="31">
        <v>28.7</v>
      </c>
      <c r="G18" s="38"/>
      <c r="H18" s="32" t="str">
        <f t="shared" ref="H18:H23" si="0">IF(G18&gt;99,"35%",IF(G18&gt;49,"25%",IF(G18&gt;9,"15%","–")))</f>
        <v>–</v>
      </c>
      <c r="I18" s="32">
        <f t="shared" ref="I18:I23" si="1">IF(G18&gt;99,ROUND(F18*G18*0.65,2),IF(G18&gt;49,ROUND(F18*G18*0.75,2),IF(G18&gt;9,ROUND(F18*G18*0.85,2),ROUND(F18*G18,2))))</f>
        <v>0</v>
      </c>
      <c r="L18" s="80"/>
      <c r="M18" s="74"/>
    </row>
    <row r="19" spans="1:18" ht="39.9" customHeight="1" x14ac:dyDescent="0.3">
      <c r="B19" s="132" t="s">
        <v>76</v>
      </c>
      <c r="C19" s="133" t="s">
        <v>347</v>
      </c>
      <c r="D19" s="37" t="s">
        <v>103</v>
      </c>
      <c r="E19" s="134" t="s">
        <v>349</v>
      </c>
      <c r="F19" s="93">
        <v>19.8</v>
      </c>
      <c r="G19" s="38"/>
      <c r="H19" s="32" t="str">
        <f t="shared" si="0"/>
        <v>–</v>
      </c>
      <c r="I19" s="32">
        <f t="shared" si="1"/>
        <v>0</v>
      </c>
      <c r="L19" s="80"/>
      <c r="M19" s="74"/>
    </row>
    <row r="20" spans="1:18" ht="28.8" customHeight="1" x14ac:dyDescent="0.25">
      <c r="B20" s="132" t="s">
        <v>337</v>
      </c>
      <c r="C20" s="133" t="s">
        <v>345</v>
      </c>
      <c r="D20" s="37" t="s">
        <v>103</v>
      </c>
      <c r="E20" s="135" t="s">
        <v>343</v>
      </c>
      <c r="F20" s="93">
        <v>23.5</v>
      </c>
      <c r="G20" s="38"/>
      <c r="H20" s="32" t="str">
        <f t="shared" si="0"/>
        <v>–</v>
      </c>
      <c r="I20" s="92">
        <f t="shared" si="1"/>
        <v>0</v>
      </c>
      <c r="J20" s="1"/>
      <c r="L20" s="80"/>
      <c r="M20" s="74"/>
    </row>
    <row r="21" spans="1:18" ht="30.75" customHeight="1" x14ac:dyDescent="0.25">
      <c r="A21" s="66"/>
      <c r="B21" s="129" t="s">
        <v>338</v>
      </c>
      <c r="C21" s="131" t="s">
        <v>348</v>
      </c>
      <c r="D21" s="29" t="s">
        <v>103</v>
      </c>
      <c r="E21" s="135" t="s">
        <v>344</v>
      </c>
      <c r="F21" s="31">
        <v>19.399999999999999</v>
      </c>
      <c r="G21" s="38"/>
      <c r="H21" s="32" t="str">
        <f t="shared" si="0"/>
        <v>–</v>
      </c>
      <c r="I21" s="32">
        <f t="shared" si="1"/>
        <v>0</v>
      </c>
      <c r="J21" s="5"/>
      <c r="K21" s="16"/>
      <c r="L21" s="80"/>
      <c r="M21" s="74"/>
      <c r="N21" s="16"/>
      <c r="O21" s="16"/>
    </row>
    <row r="22" spans="1:18" ht="30.75" customHeight="1" x14ac:dyDescent="0.25">
      <c r="A22" s="66"/>
      <c r="B22" s="129" t="s">
        <v>332</v>
      </c>
      <c r="C22" s="131" t="s">
        <v>323</v>
      </c>
      <c r="D22" s="29" t="s">
        <v>103</v>
      </c>
      <c r="E22" s="135" t="s">
        <v>341</v>
      </c>
      <c r="F22" s="31">
        <v>57.8</v>
      </c>
      <c r="G22" s="38"/>
      <c r="H22" s="32" t="str">
        <f t="shared" si="0"/>
        <v>–</v>
      </c>
      <c r="I22" s="32">
        <f t="shared" si="1"/>
        <v>0</v>
      </c>
      <c r="J22" s="5"/>
      <c r="K22" s="16"/>
      <c r="L22" s="80"/>
      <c r="M22" s="74"/>
      <c r="N22" s="16"/>
      <c r="O22" s="16"/>
    </row>
    <row r="23" spans="1:18" ht="31.2" customHeight="1" x14ac:dyDescent="0.3">
      <c r="B23" s="132" t="s">
        <v>333</v>
      </c>
      <c r="C23" s="133" t="s">
        <v>322</v>
      </c>
      <c r="D23" s="37" t="s">
        <v>103</v>
      </c>
      <c r="E23" s="135" t="s">
        <v>342</v>
      </c>
      <c r="F23" s="93">
        <v>168.3</v>
      </c>
      <c r="G23" s="38"/>
      <c r="H23" s="32" t="str">
        <f t="shared" si="0"/>
        <v>–</v>
      </c>
      <c r="I23" s="92">
        <f t="shared" si="1"/>
        <v>0</v>
      </c>
      <c r="L23" s="106"/>
    </row>
    <row r="24" spans="1:18" ht="31.2" customHeight="1" x14ac:dyDescent="0.3">
      <c r="B24" s="132" t="s">
        <v>334</v>
      </c>
      <c r="C24" s="133" t="s">
        <v>335</v>
      </c>
      <c r="D24" s="37" t="s">
        <v>103</v>
      </c>
      <c r="E24" s="135" t="s">
        <v>336</v>
      </c>
      <c r="F24" s="93">
        <v>192.25</v>
      </c>
      <c r="G24" s="38"/>
      <c r="H24" s="32"/>
      <c r="I24" s="32"/>
      <c r="L24" s="106"/>
    </row>
    <row r="25" spans="1:18" ht="23.25" customHeight="1" thickBot="1" x14ac:dyDescent="0.35">
      <c r="B25" s="129" t="s">
        <v>204</v>
      </c>
      <c r="C25" s="131" t="s">
        <v>340</v>
      </c>
      <c r="D25" s="29" t="s">
        <v>103</v>
      </c>
      <c r="E25" s="116" t="s">
        <v>331</v>
      </c>
      <c r="F25" s="31">
        <v>19.5</v>
      </c>
      <c r="G25" s="43"/>
      <c r="H25" s="32" t="str">
        <f>IF(G25&gt;99,"35%",IF(G25&gt;49,"25%",IF(G25&gt;9,"15%","–")))</f>
        <v>–</v>
      </c>
      <c r="I25" s="32">
        <f>IF(G25&gt;99,ROUND(F25*G25*0.65,2),IF(G25&gt;49,ROUND(F25*G25*0.75,2),IF(G25&gt;9,ROUND(F25*G25*0.85,2),ROUND(F25*G25,2))))</f>
        <v>0</v>
      </c>
      <c r="L25" s="80"/>
      <c r="M25" s="74"/>
    </row>
    <row r="26" spans="1:18" s="73" customFormat="1" ht="42.6" customHeight="1" thickBot="1" x14ac:dyDescent="0.3">
      <c r="A26" s="77" t="s">
        <v>23</v>
      </c>
      <c r="B26" s="105"/>
      <c r="C26" s="105"/>
      <c r="D26" s="105"/>
      <c r="E26" s="113"/>
      <c r="F26" s="65">
        <v>0</v>
      </c>
      <c r="G26" s="75"/>
      <c r="H26" s="72"/>
      <c r="I26" s="72"/>
      <c r="L26" s="80"/>
      <c r="M26" s="74"/>
    </row>
    <row r="27" spans="1:18" ht="32.25" customHeight="1" x14ac:dyDescent="0.3">
      <c r="B27" s="27" t="s">
        <v>24</v>
      </c>
      <c r="C27" s="34" t="s">
        <v>185</v>
      </c>
      <c r="D27" s="29" t="s">
        <v>103</v>
      </c>
      <c r="E27" s="30" t="s">
        <v>219</v>
      </c>
      <c r="F27" s="31">
        <v>22.4</v>
      </c>
      <c r="G27" s="44"/>
      <c r="H27" s="32" t="str">
        <f t="shared" ref="H27:H33" si="2">IF(G27&gt;99,"35%",IF(G27&gt;49,"25%",IF(G27&gt;9,"15%","–")))</f>
        <v>–</v>
      </c>
      <c r="I27" s="32">
        <f t="shared" ref="I27:I33" si="3">IF(G27&gt;99,ROUND(F27*G27*0.65,2),IF(G27&gt;49,ROUND(F27*G27*0.75,2),IF(G27&gt;9,ROUND(F27*G27*0.85,2),ROUND(F27*G27,2))))</f>
        <v>0</v>
      </c>
      <c r="L27" s="80"/>
      <c r="M27" s="74"/>
    </row>
    <row r="28" spans="1:18" ht="45" customHeight="1" x14ac:dyDescent="0.25">
      <c r="B28" s="27" t="s">
        <v>25</v>
      </c>
      <c r="C28" s="28" t="s">
        <v>216</v>
      </c>
      <c r="D28" s="29" t="s">
        <v>103</v>
      </c>
      <c r="E28" s="91" t="s">
        <v>215</v>
      </c>
      <c r="F28" s="31">
        <v>24.1</v>
      </c>
      <c r="G28" s="38"/>
      <c r="H28" s="32" t="str">
        <f t="shared" si="2"/>
        <v>–</v>
      </c>
      <c r="I28" s="32">
        <f t="shared" si="3"/>
        <v>0</v>
      </c>
      <c r="J28" s="1"/>
      <c r="L28" s="80"/>
      <c r="M28" s="74"/>
    </row>
    <row r="29" spans="1:18" ht="22.5" customHeight="1" x14ac:dyDescent="0.25">
      <c r="A29" s="73"/>
      <c r="B29" s="27" t="s">
        <v>26</v>
      </c>
      <c r="C29" s="117" t="s">
        <v>327</v>
      </c>
      <c r="D29" s="29" t="s">
        <v>103</v>
      </c>
      <c r="E29" s="30" t="s">
        <v>218</v>
      </c>
      <c r="F29" s="31">
        <v>26</v>
      </c>
      <c r="G29" s="38"/>
      <c r="H29" s="32" t="str">
        <f t="shared" si="2"/>
        <v>–</v>
      </c>
      <c r="I29" s="32">
        <f t="shared" si="3"/>
        <v>0</v>
      </c>
      <c r="J29" s="5"/>
      <c r="K29" s="16"/>
      <c r="L29" s="80"/>
      <c r="M29" s="74"/>
      <c r="N29" s="16"/>
      <c r="O29" s="16"/>
    </row>
    <row r="30" spans="1:18" ht="30.6" customHeight="1" x14ac:dyDescent="0.25">
      <c r="B30" s="27" t="s">
        <v>328</v>
      </c>
      <c r="C30" s="34" t="s">
        <v>330</v>
      </c>
      <c r="D30" s="29"/>
      <c r="E30" s="88"/>
      <c r="F30" s="31">
        <v>12</v>
      </c>
      <c r="G30" s="38"/>
      <c r="H30" s="32"/>
      <c r="I30" s="32">
        <f t="shared" si="3"/>
        <v>0</v>
      </c>
      <c r="J30" s="1"/>
      <c r="L30" s="80"/>
      <c r="M30" s="74"/>
    </row>
    <row r="31" spans="1:18" ht="25.5" customHeight="1" x14ac:dyDescent="0.25">
      <c r="B31" s="35" t="s">
        <v>123</v>
      </c>
      <c r="C31" s="36" t="s">
        <v>230</v>
      </c>
      <c r="D31" s="37" t="s">
        <v>103</v>
      </c>
      <c r="E31" s="91" t="s">
        <v>233</v>
      </c>
      <c r="F31" s="93">
        <v>21.2</v>
      </c>
      <c r="G31" s="38"/>
      <c r="H31" s="32" t="str">
        <f t="shared" si="2"/>
        <v>–</v>
      </c>
      <c r="I31" s="92">
        <f t="shared" si="3"/>
        <v>0</v>
      </c>
      <c r="J31" s="1"/>
      <c r="L31" s="80"/>
      <c r="M31" s="74"/>
    </row>
    <row r="32" spans="1:18" ht="33.75" customHeight="1" x14ac:dyDescent="0.3">
      <c r="A32" s="66"/>
      <c r="B32" s="27" t="s">
        <v>146</v>
      </c>
      <c r="C32" s="28" t="s">
        <v>229</v>
      </c>
      <c r="D32" s="29" t="s">
        <v>103</v>
      </c>
      <c r="E32" s="91" t="s">
        <v>233</v>
      </c>
      <c r="F32" s="31">
        <v>19.3</v>
      </c>
      <c r="G32" s="38"/>
      <c r="H32" s="32" t="str">
        <f t="shared" si="2"/>
        <v>–</v>
      </c>
      <c r="I32" s="32">
        <f t="shared" si="3"/>
        <v>0</v>
      </c>
      <c r="L32" s="80"/>
      <c r="M32" s="74"/>
    </row>
    <row r="33" spans="1:18" ht="32.25" customHeight="1" thickBot="1" x14ac:dyDescent="0.35">
      <c r="B33" s="27" t="s">
        <v>181</v>
      </c>
      <c r="C33" s="28" t="s">
        <v>319</v>
      </c>
      <c r="D33" s="29" t="s">
        <v>103</v>
      </c>
      <c r="E33" s="91" t="s">
        <v>320</v>
      </c>
      <c r="F33" s="31">
        <v>11.4</v>
      </c>
      <c r="G33" s="43"/>
      <c r="H33" s="32" t="str">
        <f t="shared" si="2"/>
        <v>–</v>
      </c>
      <c r="I33" s="32">
        <f t="shared" si="3"/>
        <v>0</v>
      </c>
      <c r="K33" s="74"/>
      <c r="L33" s="80"/>
    </row>
    <row r="34" spans="1:18" ht="18" thickBot="1" x14ac:dyDescent="0.35">
      <c r="A34" s="77" t="s">
        <v>27</v>
      </c>
      <c r="B34" s="77"/>
      <c r="C34" s="77"/>
      <c r="D34" s="77"/>
      <c r="E34" s="114"/>
      <c r="F34" s="76">
        <v>0</v>
      </c>
      <c r="G34" s="67"/>
      <c r="H34" s="32"/>
      <c r="I34" s="32"/>
      <c r="K34" s="80"/>
      <c r="M34" s="74"/>
    </row>
    <row r="35" spans="1:18" ht="29.25" customHeight="1" x14ac:dyDescent="0.3">
      <c r="B35" s="27" t="s">
        <v>28</v>
      </c>
      <c r="C35" s="117" t="s">
        <v>329</v>
      </c>
      <c r="D35" s="29" t="s">
        <v>103</v>
      </c>
      <c r="E35" s="91" t="s">
        <v>226</v>
      </c>
      <c r="F35" s="93"/>
      <c r="G35" s="44"/>
      <c r="H35" s="32" t="str">
        <f t="shared" ref="H35:H70" si="4">IF(G35&gt;99,"35%",IF(G35&gt;49,"25%",IF(G35&gt;9,"15%","–")))</f>
        <v>–</v>
      </c>
      <c r="I35" s="32">
        <f t="shared" ref="I35:I70" si="5">IF(G35&gt;99,ROUND(F35*G35*0.65,2),IF(G35&gt;49,ROUND(F35*G35*0.75,2),IF(G35&gt;9,ROUND(F35*G35*0.85,2),ROUND(F35*G35,2))))</f>
        <v>0</v>
      </c>
      <c r="K35" s="80"/>
      <c r="M35" s="74"/>
    </row>
    <row r="36" spans="1:18" ht="30.75" customHeight="1" x14ac:dyDescent="0.25">
      <c r="B36" s="27" t="s">
        <v>29</v>
      </c>
      <c r="C36" s="117" t="s">
        <v>326</v>
      </c>
      <c r="D36" s="29" t="s">
        <v>103</v>
      </c>
      <c r="E36" s="88" t="s">
        <v>217</v>
      </c>
      <c r="F36" s="93">
        <v>65</v>
      </c>
      <c r="G36" s="38"/>
      <c r="H36" s="32" t="str">
        <f>IF(G36&gt;99,"35%",IF(G36&gt;49,"25%",IF(G36&gt;9,"15%","–")))</f>
        <v>–</v>
      </c>
      <c r="I36" s="32">
        <f>IF(G36&gt;99,ROUND(F36*G36*0.65,2),IF(G36&gt;49,ROUND(F36*G36*0.75,2),IF(G36&gt;9,ROUND(F36*G36*0.85,2),ROUND(F36*G36,2))))</f>
        <v>0</v>
      </c>
      <c r="J36" s="5"/>
      <c r="K36" s="16"/>
      <c r="L36" s="80"/>
      <c r="M36" s="74"/>
      <c r="N36" s="16"/>
      <c r="O36" s="16"/>
    </row>
    <row r="37" spans="1:18" ht="30" customHeight="1" x14ac:dyDescent="0.3">
      <c r="B37" s="27" t="s">
        <v>30</v>
      </c>
      <c r="C37" s="34" t="s">
        <v>171</v>
      </c>
      <c r="D37" s="29" t="s">
        <v>103</v>
      </c>
      <c r="E37" s="91" t="s">
        <v>220</v>
      </c>
      <c r="F37" s="93"/>
      <c r="G37" s="38"/>
      <c r="H37" s="32" t="str">
        <f t="shared" si="4"/>
        <v>–</v>
      </c>
      <c r="I37" s="32">
        <f t="shared" si="5"/>
        <v>0</v>
      </c>
      <c r="K37" s="80"/>
      <c r="M37" s="74"/>
    </row>
    <row r="38" spans="1:18" ht="32.25" customHeight="1" x14ac:dyDescent="0.3">
      <c r="B38" s="27" t="s">
        <v>31</v>
      </c>
      <c r="C38" s="34" t="s">
        <v>182</v>
      </c>
      <c r="D38" s="29" t="s">
        <v>103</v>
      </c>
      <c r="E38" s="91" t="s">
        <v>221</v>
      </c>
      <c r="F38" s="93"/>
      <c r="G38" s="38"/>
      <c r="H38" s="32" t="str">
        <f t="shared" si="4"/>
        <v>–</v>
      </c>
      <c r="I38" s="32">
        <f t="shared" si="5"/>
        <v>0</v>
      </c>
      <c r="K38" s="80"/>
      <c r="M38" s="74"/>
    </row>
    <row r="39" spans="1:18" ht="23.25" customHeight="1" x14ac:dyDescent="0.3">
      <c r="B39" s="27" t="s">
        <v>32</v>
      </c>
      <c r="C39" s="78" t="s">
        <v>160</v>
      </c>
      <c r="D39" s="29" t="s">
        <v>103</v>
      </c>
      <c r="E39" s="91" t="s">
        <v>222</v>
      </c>
      <c r="F39" s="93">
        <v>85.21</v>
      </c>
      <c r="G39" s="38"/>
      <c r="H39" s="32" t="str">
        <f t="shared" si="4"/>
        <v>–</v>
      </c>
      <c r="I39" s="32">
        <f t="shared" si="5"/>
        <v>0</v>
      </c>
      <c r="K39" s="80"/>
      <c r="M39" s="74"/>
    </row>
    <row r="40" spans="1:18" ht="32.25" customHeight="1" x14ac:dyDescent="0.3">
      <c r="B40" s="27" t="s">
        <v>33</v>
      </c>
      <c r="C40" s="28" t="s">
        <v>99</v>
      </c>
      <c r="D40" s="29" t="s">
        <v>103</v>
      </c>
      <c r="E40" s="91" t="s">
        <v>223</v>
      </c>
      <c r="F40" s="93">
        <v>59</v>
      </c>
      <c r="G40" s="38"/>
      <c r="H40" s="32" t="str">
        <f t="shared" si="4"/>
        <v>–</v>
      </c>
      <c r="I40" s="32">
        <f t="shared" si="5"/>
        <v>0</v>
      </c>
      <c r="K40" s="80"/>
      <c r="M40" s="74"/>
    </row>
    <row r="41" spans="1:18" ht="30.75" customHeight="1" x14ac:dyDescent="0.3">
      <c r="B41" s="27" t="s">
        <v>34</v>
      </c>
      <c r="C41" s="28" t="s">
        <v>0</v>
      </c>
      <c r="D41" s="29"/>
      <c r="E41" s="91" t="s">
        <v>227</v>
      </c>
      <c r="F41" s="93">
        <v>8.2799999999999994</v>
      </c>
      <c r="G41" s="38"/>
      <c r="H41" s="32" t="str">
        <f t="shared" si="4"/>
        <v>–</v>
      </c>
      <c r="I41" s="32">
        <f t="shared" si="5"/>
        <v>0</v>
      </c>
      <c r="K41" s="80"/>
      <c r="M41" s="74"/>
    </row>
    <row r="42" spans="1:18" ht="24" customHeight="1" x14ac:dyDescent="0.3">
      <c r="B42" s="35" t="s">
        <v>35</v>
      </c>
      <c r="C42" s="36" t="s">
        <v>205</v>
      </c>
      <c r="D42" s="37" t="s">
        <v>103</v>
      </c>
      <c r="E42" s="91" t="s">
        <v>234</v>
      </c>
      <c r="F42" s="93">
        <v>28.1</v>
      </c>
      <c r="G42" s="38"/>
      <c r="H42" s="32" t="str">
        <f>IF(G42&gt;99,"35%",IF(G42&gt;49,"25%",IF(G42&gt;9,"15%","–")))</f>
        <v>–</v>
      </c>
      <c r="I42" s="92">
        <f>IF(G42&gt;99,ROUND(F42*G42*0.65,2),IF(G42&gt;49,ROUND(F42*G42*0.75,2),IF(G42&gt;9,ROUND(F42*G42*0.85,2),ROUND(F42*G42,2))))</f>
        <v>0</v>
      </c>
      <c r="K42" s="80"/>
      <c r="M42" s="74"/>
    </row>
    <row r="43" spans="1:18" ht="20.25" customHeight="1" x14ac:dyDescent="0.3">
      <c r="B43" s="27" t="s">
        <v>36</v>
      </c>
      <c r="C43" s="28" t="s">
        <v>16</v>
      </c>
      <c r="D43" s="29"/>
      <c r="E43" s="91"/>
      <c r="F43" s="93">
        <v>14.72</v>
      </c>
      <c r="G43" s="38"/>
      <c r="H43" s="32" t="str">
        <f t="shared" si="4"/>
        <v>–</v>
      </c>
      <c r="I43" s="32">
        <f t="shared" si="5"/>
        <v>0</v>
      </c>
      <c r="K43" s="80"/>
      <c r="M43" s="74"/>
    </row>
    <row r="44" spans="1:18" ht="31.5" customHeight="1" x14ac:dyDescent="0.3">
      <c r="B44" s="27" t="s">
        <v>37</v>
      </c>
      <c r="C44" s="28" t="s">
        <v>19</v>
      </c>
      <c r="D44" s="29"/>
      <c r="E44" s="91" t="s">
        <v>228</v>
      </c>
      <c r="F44" s="93">
        <v>16.510000000000002</v>
      </c>
      <c r="G44" s="38"/>
      <c r="H44" s="32" t="str">
        <f t="shared" si="4"/>
        <v>–</v>
      </c>
      <c r="I44" s="32">
        <f t="shared" si="5"/>
        <v>0</v>
      </c>
      <c r="K44" s="80"/>
      <c r="M44" s="74"/>
    </row>
    <row r="45" spans="1:18" ht="21.75" customHeight="1" thickBot="1" x14ac:dyDescent="0.35">
      <c r="B45" s="27" t="s">
        <v>38</v>
      </c>
      <c r="C45" s="28" t="s">
        <v>224</v>
      </c>
      <c r="D45" s="29" t="s">
        <v>103</v>
      </c>
      <c r="E45" s="91" t="s">
        <v>225</v>
      </c>
      <c r="F45" s="93">
        <v>7.62</v>
      </c>
      <c r="G45" s="43"/>
      <c r="H45" s="32" t="str">
        <f t="shared" si="4"/>
        <v>–</v>
      </c>
      <c r="I45" s="32">
        <f t="shared" si="5"/>
        <v>0</v>
      </c>
      <c r="K45" s="80"/>
      <c r="M45" s="74"/>
    </row>
    <row r="46" spans="1:18" ht="26.85" customHeight="1" thickBot="1" x14ac:dyDescent="0.35">
      <c r="A46" s="77" t="s">
        <v>39</v>
      </c>
      <c r="B46" s="77"/>
      <c r="C46" s="77"/>
      <c r="D46" s="77"/>
      <c r="E46" s="114"/>
      <c r="F46" s="65">
        <v>0</v>
      </c>
      <c r="G46" s="67"/>
      <c r="H46" s="32"/>
      <c r="I46" s="32"/>
      <c r="L46" s="80"/>
      <c r="M46" s="74"/>
      <c r="P46" s="1"/>
      <c r="Q46" s="1"/>
      <c r="R46" s="1"/>
    </row>
    <row r="47" spans="1:18" ht="33.75" customHeight="1" x14ac:dyDescent="0.3">
      <c r="B47" s="35" t="s">
        <v>40</v>
      </c>
      <c r="C47" s="36" t="s">
        <v>170</v>
      </c>
      <c r="D47" s="37" t="s">
        <v>103</v>
      </c>
      <c r="E47" s="91" t="s">
        <v>237</v>
      </c>
      <c r="F47" s="93">
        <v>28.9</v>
      </c>
      <c r="G47" s="44"/>
      <c r="H47" s="32" t="str">
        <f>IF(G47&gt;99,"35%",IF(G47&gt;49,"25%",IF(G47&gt;9,"15%","–")))</f>
        <v>–</v>
      </c>
      <c r="I47" s="92">
        <f>IF(G47&gt;99,ROUND(F47*G47*0.65,2),IF(G47&gt;49,ROUND(F47*G47*0.75,2),IF(G47&gt;9,ROUND(F47*G47*0.85,2),ROUND(F47*G47,2))))</f>
        <v>0</v>
      </c>
      <c r="L47" s="80"/>
      <c r="M47" s="74"/>
      <c r="P47" s="1"/>
      <c r="Q47" s="1"/>
      <c r="R47" s="1"/>
    </row>
    <row r="48" spans="1:18" ht="30.75" customHeight="1" x14ac:dyDescent="0.3">
      <c r="B48" s="35" t="s">
        <v>41</v>
      </c>
      <c r="C48" s="36" t="s">
        <v>188</v>
      </c>
      <c r="D48" s="37" t="s">
        <v>103</v>
      </c>
      <c r="E48" s="91" t="s">
        <v>238</v>
      </c>
      <c r="F48" s="93">
        <v>32.5</v>
      </c>
      <c r="G48" s="38"/>
      <c r="H48" s="32" t="str">
        <f>IF(G48&gt;99,"35%",IF(G48&gt;49,"25%",IF(G48&gt;9,"15%","–")))</f>
        <v>–</v>
      </c>
      <c r="I48" s="92">
        <f>IF(G48&gt;99,ROUND(F48*G48*0.65,2),IF(G48&gt;49,ROUND(F48*G48*0.75,2),IF(G48&gt;9,ROUND(F48*G48*0.85,2),ROUND(F48*G48,2))))</f>
        <v>0</v>
      </c>
      <c r="L48" s="80"/>
      <c r="M48" s="74"/>
      <c r="P48" s="1"/>
      <c r="Q48" s="1"/>
      <c r="R48" s="1"/>
    </row>
    <row r="49" spans="2:18" ht="51" customHeight="1" x14ac:dyDescent="0.3">
      <c r="B49" s="27" t="s">
        <v>42</v>
      </c>
      <c r="C49" s="28" t="s">
        <v>172</v>
      </c>
      <c r="D49" s="29" t="s">
        <v>103</v>
      </c>
      <c r="E49" s="91" t="s">
        <v>239</v>
      </c>
      <c r="F49" s="31">
        <v>27.78</v>
      </c>
      <c r="G49" s="38"/>
      <c r="H49" s="32" t="str">
        <f>IF(G49&gt;99,"35%",IF(G49&gt;49,"25%",IF(G49&gt;9,"15%","–")))</f>
        <v>–</v>
      </c>
      <c r="I49" s="32">
        <f>IF(G49&gt;99,ROUND(F49*G49*0.65,2),IF(G49&gt;49,ROUND(F49*G49*0.75,2),IF(G49&gt;9,ROUND(F49*G49*0.85,2),ROUND(F49*G49,2))))</f>
        <v>0</v>
      </c>
      <c r="L49" s="80"/>
      <c r="M49" s="74"/>
      <c r="P49" s="1"/>
      <c r="Q49" s="1"/>
      <c r="R49" s="1"/>
    </row>
    <row r="50" spans="2:18" ht="39.9" customHeight="1" x14ac:dyDescent="0.3">
      <c r="B50" s="27" t="s">
        <v>43</v>
      </c>
      <c r="C50" s="28" t="s">
        <v>173</v>
      </c>
      <c r="D50" s="29" t="s">
        <v>103</v>
      </c>
      <c r="E50" s="88" t="s">
        <v>240</v>
      </c>
      <c r="F50" s="31">
        <v>21.39</v>
      </c>
      <c r="G50" s="38"/>
      <c r="H50" s="32" t="str">
        <f>IF(G50&gt;99,"35%",IF(G50&gt;49,"25%",IF(G50&gt;9,"15%","–")))</f>
        <v>–</v>
      </c>
      <c r="I50" s="32">
        <f>IF(G50&gt;99,ROUND(F50*G50*0.65,2),IF(G50&gt;49,ROUND(F50*G50*0.75,2),IF(G50&gt;9,ROUND(F50*G50*0.85,2),ROUND(F50*G50,2))))</f>
        <v>0</v>
      </c>
      <c r="L50" s="80"/>
      <c r="M50" s="74"/>
    </row>
    <row r="51" spans="2:18" ht="39.9" customHeight="1" x14ac:dyDescent="0.3">
      <c r="B51" s="27" t="s">
        <v>44</v>
      </c>
      <c r="C51" s="28" t="s">
        <v>20</v>
      </c>
      <c r="D51" s="29"/>
      <c r="E51" s="30" t="s">
        <v>243</v>
      </c>
      <c r="F51" s="31">
        <v>10.84</v>
      </c>
      <c r="G51" s="38"/>
      <c r="H51" s="32" t="str">
        <f t="shared" si="4"/>
        <v>–</v>
      </c>
      <c r="I51" s="32">
        <f t="shared" si="5"/>
        <v>0</v>
      </c>
      <c r="L51" s="80"/>
      <c r="M51" s="74"/>
      <c r="P51" s="1"/>
      <c r="Q51" s="1"/>
      <c r="R51" s="1"/>
    </row>
    <row r="52" spans="2:18" ht="39.9" customHeight="1" x14ac:dyDescent="0.3">
      <c r="B52" s="27" t="s">
        <v>45</v>
      </c>
      <c r="C52" s="28" t="s">
        <v>21</v>
      </c>
      <c r="D52" s="29"/>
      <c r="E52" s="30" t="s">
        <v>244</v>
      </c>
      <c r="F52" s="31">
        <v>14.55</v>
      </c>
      <c r="G52" s="38"/>
      <c r="H52" s="32" t="str">
        <f t="shared" si="4"/>
        <v>–</v>
      </c>
      <c r="I52" s="32">
        <f t="shared" si="5"/>
        <v>0</v>
      </c>
      <c r="L52" s="80"/>
      <c r="M52" s="74"/>
      <c r="P52" s="1"/>
      <c r="Q52" s="1"/>
      <c r="R52" s="1"/>
    </row>
    <row r="53" spans="2:18" ht="39.9" customHeight="1" x14ac:dyDescent="0.3">
      <c r="B53" s="27" t="s">
        <v>46</v>
      </c>
      <c r="C53" s="28" t="s">
        <v>186</v>
      </c>
      <c r="D53" s="29" t="s">
        <v>103</v>
      </c>
      <c r="E53" s="30" t="s">
        <v>241</v>
      </c>
      <c r="F53" s="31">
        <v>14.59</v>
      </c>
      <c r="G53" s="38"/>
      <c r="H53" s="32" t="str">
        <f>IF(G53&gt;99,"35%",IF(G53&gt;49,"25%",IF(G53&gt;9,"15%","–")))</f>
        <v>–</v>
      </c>
      <c r="I53" s="32">
        <f>IF(G53&gt;99,ROUND(F53*G53*0.65,2),IF(G53&gt;49,ROUND(F53*G53*0.75,2),IF(G53&gt;9,ROUND(F53*G53*0.85,2),ROUND(F53*G53,2))))</f>
        <v>0</v>
      </c>
      <c r="L53" s="80"/>
      <c r="M53" s="74"/>
      <c r="P53" s="1"/>
      <c r="Q53" s="1"/>
      <c r="R53" s="1"/>
    </row>
    <row r="54" spans="2:18" ht="39.9" customHeight="1" x14ac:dyDescent="0.3">
      <c r="B54" s="27" t="s">
        <v>47</v>
      </c>
      <c r="C54" s="28" t="s">
        <v>175</v>
      </c>
      <c r="D54" s="29" t="s">
        <v>103</v>
      </c>
      <c r="E54" s="91" t="s">
        <v>242</v>
      </c>
      <c r="F54" s="31">
        <v>16.5</v>
      </c>
      <c r="G54" s="38"/>
      <c r="H54" s="32" t="str">
        <f>IF(G54&gt;99,"35%",IF(G54&gt;49,"25%",IF(G54&gt;9,"15%","–")))</f>
        <v>–</v>
      </c>
      <c r="I54" s="32">
        <f>IF(G54&gt;99,ROUND(F54*G54*0.65,2),IF(G54&gt;49,ROUND(F54*G54*0.75,2),IF(G54&gt;9,ROUND(F54*G54*0.85,2),ROUND(F54*G54,2))))</f>
        <v>0</v>
      </c>
      <c r="L54" s="80"/>
      <c r="M54" s="74"/>
      <c r="P54" s="1"/>
      <c r="Q54" s="1"/>
      <c r="R54" s="1"/>
    </row>
    <row r="55" spans="2:18" ht="39.9" customHeight="1" x14ac:dyDescent="0.3">
      <c r="B55" s="27" t="s">
        <v>48</v>
      </c>
      <c r="C55" s="28" t="s">
        <v>4</v>
      </c>
      <c r="D55" s="29"/>
      <c r="E55" s="30" t="s">
        <v>245</v>
      </c>
      <c r="F55" s="31">
        <v>12.88</v>
      </c>
      <c r="G55" s="38"/>
      <c r="H55" s="32" t="str">
        <f t="shared" si="4"/>
        <v>–</v>
      </c>
      <c r="I55" s="32">
        <f t="shared" si="5"/>
        <v>0</v>
      </c>
      <c r="L55" s="80"/>
      <c r="M55" s="74"/>
      <c r="P55" s="1"/>
      <c r="Q55" s="1"/>
      <c r="R55" s="1"/>
    </row>
    <row r="56" spans="2:18" ht="39.9" customHeight="1" x14ac:dyDescent="0.3">
      <c r="B56" s="27" t="s">
        <v>49</v>
      </c>
      <c r="C56" s="28" t="s">
        <v>17</v>
      </c>
      <c r="D56" s="29" t="s">
        <v>103</v>
      </c>
      <c r="E56" s="30" t="s">
        <v>256</v>
      </c>
      <c r="F56" s="31">
        <v>22.01</v>
      </c>
      <c r="G56" s="38"/>
      <c r="H56" s="32" t="str">
        <f t="shared" si="4"/>
        <v>–</v>
      </c>
      <c r="I56" s="32">
        <f t="shared" si="5"/>
        <v>0</v>
      </c>
      <c r="L56" s="80"/>
      <c r="M56" s="74"/>
      <c r="P56" s="1"/>
      <c r="Q56" s="1"/>
      <c r="R56" s="1"/>
    </row>
    <row r="57" spans="2:18" ht="39.9" customHeight="1" x14ac:dyDescent="0.3">
      <c r="B57" s="27" t="s">
        <v>50</v>
      </c>
      <c r="C57" s="28" t="s">
        <v>6</v>
      </c>
      <c r="D57" s="29"/>
      <c r="E57" s="30" t="s">
        <v>246</v>
      </c>
      <c r="F57" s="31">
        <v>15.2</v>
      </c>
      <c r="G57" s="38"/>
      <c r="H57" s="32" t="str">
        <f t="shared" si="4"/>
        <v>–</v>
      </c>
      <c r="I57" s="32">
        <f t="shared" si="5"/>
        <v>0</v>
      </c>
      <c r="L57" s="80"/>
      <c r="M57" s="74"/>
      <c r="P57" s="1"/>
      <c r="Q57" s="1"/>
      <c r="R57" s="1"/>
    </row>
    <row r="58" spans="2:18" ht="39.9" customHeight="1" x14ac:dyDescent="0.3">
      <c r="B58" s="27" t="s">
        <v>51</v>
      </c>
      <c r="C58" s="28" t="s">
        <v>7</v>
      </c>
      <c r="D58" s="29"/>
      <c r="E58" s="30" t="s">
        <v>247</v>
      </c>
      <c r="F58" s="31">
        <v>8.65</v>
      </c>
      <c r="G58" s="38"/>
      <c r="H58" s="32" t="str">
        <f t="shared" si="4"/>
        <v>–</v>
      </c>
      <c r="I58" s="32">
        <f t="shared" si="5"/>
        <v>0</v>
      </c>
      <c r="L58" s="80"/>
      <c r="M58" s="74"/>
      <c r="P58" s="1"/>
      <c r="Q58" s="1"/>
      <c r="R58" s="1"/>
    </row>
    <row r="59" spans="2:18" ht="46.2" customHeight="1" x14ac:dyDescent="0.3">
      <c r="B59" s="27" t="s">
        <v>52</v>
      </c>
      <c r="C59" s="28" t="s">
        <v>207</v>
      </c>
      <c r="D59" s="29" t="s">
        <v>103</v>
      </c>
      <c r="E59" s="30" t="s">
        <v>248</v>
      </c>
      <c r="F59" s="31">
        <v>22.5</v>
      </c>
      <c r="G59" s="38"/>
      <c r="H59" s="32" t="str">
        <f>IF(G59&gt;99,"35%",IF(G59&gt;49,"25%",IF(G59&gt;9,"15%","–")))</f>
        <v>–</v>
      </c>
      <c r="I59" s="32">
        <f>IF(G59&gt;99,ROUND(F59*G59*0.65,2),IF(G59&gt;49,ROUND(F59*G59*0.75,2),IF(G59&gt;9,ROUND(F59*G59*0.85,2),ROUND(F59*G59,2))))</f>
        <v>0</v>
      </c>
      <c r="L59" s="106"/>
    </row>
    <row r="60" spans="2:18" ht="39.9" customHeight="1" x14ac:dyDescent="0.3">
      <c r="B60" s="27" t="s">
        <v>53</v>
      </c>
      <c r="C60" s="28" t="s">
        <v>9</v>
      </c>
      <c r="D60" s="29"/>
      <c r="E60" s="30" t="s">
        <v>249</v>
      </c>
      <c r="F60" s="31">
        <v>11.13</v>
      </c>
      <c r="G60" s="38"/>
      <c r="H60" s="32" t="str">
        <f t="shared" si="4"/>
        <v>–</v>
      </c>
      <c r="I60" s="32">
        <f t="shared" si="5"/>
        <v>0</v>
      </c>
      <c r="L60" s="80"/>
      <c r="M60" s="74"/>
      <c r="P60" s="1"/>
      <c r="Q60" s="1"/>
      <c r="R60" s="1"/>
    </row>
    <row r="61" spans="2:18" ht="23.25" customHeight="1" x14ac:dyDescent="0.3">
      <c r="B61" s="27" t="s">
        <v>54</v>
      </c>
      <c r="C61" s="28" t="s">
        <v>208</v>
      </c>
      <c r="D61" s="29" t="s">
        <v>103</v>
      </c>
      <c r="E61" s="88" t="s">
        <v>212</v>
      </c>
      <c r="F61" s="31">
        <v>18.23</v>
      </c>
      <c r="G61" s="38"/>
      <c r="H61" s="32" t="str">
        <f>IF(G61&gt;99,"35%",IF(G61&gt;49,"25%",IF(G61&gt;9,"15%","–")))</f>
        <v>–</v>
      </c>
      <c r="I61" s="32">
        <f>IF(G61&gt;99,ROUND(F61*G61*0.65,2),IF(G61&gt;49,ROUND(F61*G61*0.75,2),IF(G61&gt;9,ROUND(F61*G61*0.85,2),ROUND(F61*G61,2))))</f>
        <v>0</v>
      </c>
      <c r="L61" s="80"/>
      <c r="M61" s="74"/>
    </row>
    <row r="62" spans="2:18" ht="39.9" customHeight="1" x14ac:dyDescent="0.3">
      <c r="B62" s="27" t="s">
        <v>55</v>
      </c>
      <c r="C62" s="28" t="s">
        <v>18</v>
      </c>
      <c r="D62" s="29" t="s">
        <v>103</v>
      </c>
      <c r="E62" s="30" t="s">
        <v>252</v>
      </c>
      <c r="F62" s="31">
        <v>21.6</v>
      </c>
      <c r="G62" s="38"/>
      <c r="H62" s="32" t="str">
        <f t="shared" si="4"/>
        <v>–</v>
      </c>
      <c r="I62" s="32">
        <f t="shared" si="5"/>
        <v>0</v>
      </c>
      <c r="L62" s="80"/>
      <c r="M62" s="74"/>
      <c r="P62" s="1"/>
      <c r="Q62" s="1"/>
      <c r="R62" s="1"/>
    </row>
    <row r="63" spans="2:18" ht="39.9" customHeight="1" x14ac:dyDescent="0.3">
      <c r="B63" s="27" t="s">
        <v>56</v>
      </c>
      <c r="C63" s="28" t="s">
        <v>12</v>
      </c>
      <c r="D63" s="29"/>
      <c r="E63" s="30" t="s">
        <v>250</v>
      </c>
      <c r="F63" s="31">
        <v>10.82</v>
      </c>
      <c r="G63" s="38"/>
      <c r="H63" s="32" t="str">
        <f t="shared" si="4"/>
        <v>–</v>
      </c>
      <c r="I63" s="32">
        <f t="shared" si="5"/>
        <v>0</v>
      </c>
      <c r="L63" s="80"/>
      <c r="M63" s="74"/>
      <c r="P63" s="1"/>
      <c r="Q63" s="1"/>
      <c r="R63" s="1"/>
    </row>
    <row r="64" spans="2:18" ht="39.9" customHeight="1" x14ac:dyDescent="0.3">
      <c r="B64" s="27" t="s">
        <v>57</v>
      </c>
      <c r="C64" s="28" t="s">
        <v>95</v>
      </c>
      <c r="D64" s="29" t="s">
        <v>103</v>
      </c>
      <c r="E64" s="30" t="s">
        <v>251</v>
      </c>
      <c r="F64" s="31">
        <v>14.15</v>
      </c>
      <c r="G64" s="38"/>
      <c r="H64" s="32" t="str">
        <f t="shared" si="4"/>
        <v>–</v>
      </c>
      <c r="I64" s="32">
        <f t="shared" si="5"/>
        <v>0</v>
      </c>
      <c r="L64" s="80"/>
      <c r="M64" s="74"/>
      <c r="P64" s="1"/>
      <c r="Q64" s="1"/>
      <c r="R64" s="1"/>
    </row>
    <row r="65" spans="1:18" ht="39.9" customHeight="1" x14ac:dyDescent="0.3">
      <c r="B65" s="27" t="s">
        <v>58</v>
      </c>
      <c r="C65" s="28" t="s">
        <v>96</v>
      </c>
      <c r="D65" s="64"/>
      <c r="E65" s="30" t="s">
        <v>253</v>
      </c>
      <c r="F65" s="31">
        <v>16.329999999999998</v>
      </c>
      <c r="G65" s="38"/>
      <c r="H65" s="32" t="str">
        <f t="shared" si="4"/>
        <v>–</v>
      </c>
      <c r="I65" s="32">
        <f t="shared" si="5"/>
        <v>0</v>
      </c>
      <c r="L65" s="80"/>
      <c r="M65" s="74"/>
      <c r="P65" s="1"/>
      <c r="Q65" s="1"/>
      <c r="R65" s="1"/>
    </row>
    <row r="66" spans="1:18" ht="39.9" customHeight="1" x14ac:dyDescent="0.3">
      <c r="B66" s="27" t="s">
        <v>59</v>
      </c>
      <c r="C66" s="28" t="s">
        <v>8</v>
      </c>
      <c r="D66" s="29"/>
      <c r="E66" s="30" t="s">
        <v>254</v>
      </c>
      <c r="F66" s="31">
        <v>15.09</v>
      </c>
      <c r="G66" s="38"/>
      <c r="H66" s="32" t="str">
        <f t="shared" si="4"/>
        <v>–</v>
      </c>
      <c r="I66" s="32">
        <f t="shared" si="5"/>
        <v>0</v>
      </c>
      <c r="L66" s="80"/>
      <c r="M66" s="74"/>
      <c r="P66" s="1"/>
      <c r="Q66" s="1"/>
      <c r="R66" s="1"/>
    </row>
    <row r="67" spans="1:18" ht="39.9" customHeight="1" x14ac:dyDescent="0.25">
      <c r="B67" s="27" t="s">
        <v>97</v>
      </c>
      <c r="C67" s="28" t="s">
        <v>156</v>
      </c>
      <c r="D67" s="69" t="s">
        <v>103</v>
      </c>
      <c r="E67" s="30" t="s">
        <v>263</v>
      </c>
      <c r="F67" s="70">
        <v>16.91</v>
      </c>
      <c r="G67" s="38"/>
      <c r="H67" s="71" t="str">
        <f>IF(G67&gt;99,"35%",IF(G67&gt;49,"25%",IF(G67&gt;9,"15%","–")))</f>
        <v>–</v>
      </c>
      <c r="I67" s="71">
        <f>IF(G67&gt;99,ROUND(F67*G67*0.65,2),IF(G67&gt;49,ROUND(F67*G67*0.75,2),IF(G67&gt;9,ROUND(F67*G67*0.85,2),ROUND(F67*G67,2))))</f>
        <v>0</v>
      </c>
      <c r="J67" s="5"/>
      <c r="K67" s="16"/>
      <c r="L67" s="80"/>
      <c r="M67" s="74"/>
      <c r="N67" s="16"/>
      <c r="O67" s="16"/>
      <c r="P67" s="1"/>
      <c r="Q67" s="1"/>
      <c r="R67" s="1"/>
    </row>
    <row r="68" spans="1:18" ht="39.9" customHeight="1" x14ac:dyDescent="0.3">
      <c r="B68" s="27" t="s">
        <v>137</v>
      </c>
      <c r="C68" s="28" t="s">
        <v>138</v>
      </c>
      <c r="D68" s="37"/>
      <c r="E68" s="30" t="s">
        <v>255</v>
      </c>
      <c r="F68" s="31">
        <v>11.47</v>
      </c>
      <c r="G68" s="38"/>
      <c r="H68" s="32" t="str">
        <f>IF(G68&gt;99,"35%",IF(G68&gt;49,"25%",IF(G68&gt;9,"15%","–")))</f>
        <v>–</v>
      </c>
      <c r="I68" s="32">
        <f>IF(G68&gt;99,ROUND(F68*G68*0.65,2),IF(G68&gt;49,ROUND(F68*G68*0.75,2),IF(G68&gt;9,ROUND(F68*G68*0.85,2),ROUND(F68*G68,2))))</f>
        <v>0</v>
      </c>
      <c r="L68" s="80"/>
      <c r="M68" s="74"/>
      <c r="P68" s="1"/>
      <c r="Q68" s="1"/>
      <c r="R68" s="1"/>
    </row>
    <row r="69" spans="1:18" ht="39.9" customHeight="1" thickBot="1" x14ac:dyDescent="0.35">
      <c r="A69" s="66"/>
      <c r="B69" s="27" t="s">
        <v>193</v>
      </c>
      <c r="C69" s="28" t="s">
        <v>192</v>
      </c>
      <c r="D69" s="29" t="s">
        <v>103</v>
      </c>
      <c r="E69" s="88" t="s">
        <v>262</v>
      </c>
      <c r="F69" s="31">
        <v>12.3</v>
      </c>
      <c r="G69" s="43"/>
      <c r="H69" s="32" t="str">
        <f>IF(G69&gt;99,"35%",IF(G69&gt;49,"25%",IF(G69&gt;9,"15%","–")))</f>
        <v>–</v>
      </c>
      <c r="I69" s="32">
        <f>IF(G69&gt;99,ROUND(F69*G69*0.65,2),IF(G69&gt;49,ROUND(F69*G69*0.75,2),IF(G69&gt;9,ROUND(F69*G69*0.85,2),ROUND(F69*G69,2))))</f>
        <v>0</v>
      </c>
      <c r="L69" s="80"/>
      <c r="M69" s="74"/>
      <c r="P69" s="1"/>
      <c r="Q69" s="1"/>
      <c r="R69" s="1"/>
    </row>
    <row r="70" spans="1:18" ht="39.9" customHeight="1" x14ac:dyDescent="0.3">
      <c r="A70" s="77" t="s">
        <v>60</v>
      </c>
      <c r="B70" s="77"/>
      <c r="C70" s="77"/>
      <c r="D70" s="77"/>
      <c r="E70" s="114"/>
      <c r="F70" s="33">
        <v>0</v>
      </c>
      <c r="G70" s="67"/>
      <c r="H70" s="32" t="str">
        <f t="shared" si="4"/>
        <v>–</v>
      </c>
      <c r="I70" s="32">
        <f t="shared" si="5"/>
        <v>0</v>
      </c>
      <c r="L70" s="80"/>
      <c r="M70" s="74"/>
      <c r="P70" s="1"/>
      <c r="Q70" s="1"/>
      <c r="R70" s="1"/>
    </row>
    <row r="71" spans="1:18" ht="39.9" customHeight="1" x14ac:dyDescent="0.3">
      <c r="B71" s="27" t="s">
        <v>61</v>
      </c>
      <c r="C71" s="28" t="s">
        <v>157</v>
      </c>
      <c r="D71" s="29" t="s">
        <v>103</v>
      </c>
      <c r="E71" s="88" t="s">
        <v>235</v>
      </c>
      <c r="F71" s="31">
        <v>12.93</v>
      </c>
      <c r="G71" s="38"/>
      <c r="H71" s="32" t="str">
        <f t="shared" ref="H71:H79" si="6">IF(G71&gt;99,"35%",IF(G71&gt;49,"25%",IF(G71&gt;9,"15%","–")))</f>
        <v>–</v>
      </c>
      <c r="I71" s="32">
        <f t="shared" ref="I71:I79" si="7">IF(G71&gt;99,ROUND(F71*G71*0.65,2),IF(G71&gt;49,ROUND(F71*G71*0.75,2),IF(G71&gt;9,ROUND(F71*G71*0.85,2),ROUND(F71*G71,2))))</f>
        <v>0</v>
      </c>
      <c r="L71" s="80"/>
      <c r="M71" s="74"/>
      <c r="P71" s="1"/>
      <c r="Q71" s="1"/>
      <c r="R71" s="1"/>
    </row>
    <row r="72" spans="1:18" ht="39.9" customHeight="1" x14ac:dyDescent="0.3">
      <c r="B72" s="27" t="s">
        <v>132</v>
      </c>
      <c r="C72" s="117" t="s">
        <v>232</v>
      </c>
      <c r="D72" s="29" t="s">
        <v>103</v>
      </c>
      <c r="E72" s="30" t="s">
        <v>236</v>
      </c>
      <c r="F72" s="31">
        <v>12.94</v>
      </c>
      <c r="G72" s="38"/>
      <c r="H72" s="32" t="str">
        <f t="shared" si="6"/>
        <v>–</v>
      </c>
      <c r="I72" s="32">
        <f t="shared" si="7"/>
        <v>0</v>
      </c>
      <c r="L72" s="80"/>
      <c r="M72" s="74"/>
      <c r="P72" s="1"/>
      <c r="Q72" s="1"/>
      <c r="R72" s="1"/>
    </row>
    <row r="73" spans="1:18" ht="30" customHeight="1" x14ac:dyDescent="0.25">
      <c r="B73" s="27" t="s">
        <v>62</v>
      </c>
      <c r="C73" s="28" t="s">
        <v>201</v>
      </c>
      <c r="D73" s="29" t="s">
        <v>103</v>
      </c>
      <c r="E73" s="30" t="s">
        <v>211</v>
      </c>
      <c r="F73" s="31">
        <v>17.5</v>
      </c>
      <c r="G73" s="38"/>
      <c r="H73" s="32" t="str">
        <f>IF(G73&gt;99,"35%",IF(G73&gt;49,"25%",IF(G73&gt;9,"15%","–")))</f>
        <v>–</v>
      </c>
      <c r="I73" s="32">
        <f>IF(G73&gt;99,ROUND(F73*G73*0.65,2),IF(G73&gt;49,ROUND(F73*G73*0.75,2),IF(G73&gt;9,ROUND(F73*G73*0.85,2),ROUND(F73*G73,2))))</f>
        <v>0</v>
      </c>
      <c r="J73" s="5"/>
      <c r="K73" s="16"/>
      <c r="L73" s="80"/>
      <c r="M73" s="16"/>
      <c r="N73" s="16"/>
      <c r="O73" s="16"/>
      <c r="P73" s="1"/>
      <c r="Q73" s="1"/>
      <c r="R73" s="1"/>
    </row>
    <row r="74" spans="1:18" ht="39.9" customHeight="1" x14ac:dyDescent="0.25">
      <c r="A74" s="66"/>
      <c r="B74" s="84" t="s">
        <v>125</v>
      </c>
      <c r="C74" s="85" t="s">
        <v>166</v>
      </c>
      <c r="D74" s="82" t="s">
        <v>103</v>
      </c>
      <c r="E74" s="87" t="s">
        <v>258</v>
      </c>
      <c r="F74" s="31">
        <v>26.11</v>
      </c>
      <c r="G74" s="38"/>
      <c r="H74" s="32" t="str">
        <f t="shared" si="6"/>
        <v>–</v>
      </c>
      <c r="I74" s="32">
        <f t="shared" si="7"/>
        <v>0</v>
      </c>
      <c r="J74" s="5"/>
      <c r="K74" s="16"/>
      <c r="L74" s="80"/>
      <c r="M74" s="16"/>
      <c r="N74" s="16"/>
      <c r="O74" s="16"/>
    </row>
    <row r="75" spans="1:18" ht="39.9" customHeight="1" thickBot="1" x14ac:dyDescent="0.35">
      <c r="A75" s="66"/>
      <c r="B75" s="83" t="s">
        <v>149</v>
      </c>
      <c r="C75" s="85" t="s">
        <v>167</v>
      </c>
      <c r="D75" s="63" t="s">
        <v>103</v>
      </c>
      <c r="E75" s="87" t="s">
        <v>257</v>
      </c>
      <c r="F75" s="31">
        <v>31.28</v>
      </c>
      <c r="G75" s="43"/>
      <c r="H75" s="32" t="str">
        <f t="shared" si="6"/>
        <v>–</v>
      </c>
      <c r="I75" s="32">
        <f t="shared" si="7"/>
        <v>0</v>
      </c>
      <c r="L75" s="80"/>
      <c r="M75" s="74"/>
    </row>
    <row r="76" spans="1:18" ht="39.9" customHeight="1" thickBot="1" x14ac:dyDescent="0.35">
      <c r="A76" s="77" t="s">
        <v>63</v>
      </c>
      <c r="B76" s="77"/>
      <c r="C76" s="77"/>
      <c r="D76" s="77"/>
      <c r="E76" s="114"/>
      <c r="F76" s="33">
        <v>0</v>
      </c>
      <c r="G76" s="67"/>
      <c r="H76" s="32" t="str">
        <f t="shared" si="6"/>
        <v>–</v>
      </c>
      <c r="I76" s="32">
        <f t="shared" si="7"/>
        <v>0</v>
      </c>
      <c r="L76" s="80"/>
      <c r="M76" s="74"/>
    </row>
    <row r="77" spans="1:18" ht="39.9" customHeight="1" x14ac:dyDescent="0.3">
      <c r="B77" s="35" t="s">
        <v>64</v>
      </c>
      <c r="C77" s="36" t="s">
        <v>169</v>
      </c>
      <c r="D77" s="37" t="s">
        <v>103</v>
      </c>
      <c r="E77" s="91" t="s">
        <v>260</v>
      </c>
      <c r="F77" s="93">
        <v>31.6</v>
      </c>
      <c r="G77" s="44"/>
      <c r="H77" s="32" t="str">
        <f t="shared" si="6"/>
        <v>–</v>
      </c>
      <c r="I77" s="92">
        <f t="shared" si="7"/>
        <v>0</v>
      </c>
      <c r="L77" s="80"/>
      <c r="M77" s="74"/>
    </row>
    <row r="78" spans="1:18" ht="39.9" customHeight="1" x14ac:dyDescent="0.3">
      <c r="B78" s="35" t="s">
        <v>65</v>
      </c>
      <c r="C78" s="36" t="s">
        <v>198</v>
      </c>
      <c r="D78" s="37" t="s">
        <v>103</v>
      </c>
      <c r="E78" s="91" t="s">
        <v>261</v>
      </c>
      <c r="F78" s="93">
        <v>17.8</v>
      </c>
      <c r="G78" s="38"/>
      <c r="H78" s="32" t="str">
        <f t="shared" si="6"/>
        <v>–</v>
      </c>
      <c r="I78" s="92">
        <f t="shared" si="7"/>
        <v>0</v>
      </c>
      <c r="L78" s="80"/>
      <c r="M78" s="74"/>
    </row>
    <row r="79" spans="1:18" ht="39.9" customHeight="1" thickBot="1" x14ac:dyDescent="0.35">
      <c r="B79" s="27" t="s">
        <v>178</v>
      </c>
      <c r="C79" s="28" t="s">
        <v>158</v>
      </c>
      <c r="D79" s="29" t="s">
        <v>103</v>
      </c>
      <c r="E79" s="30" t="s">
        <v>264</v>
      </c>
      <c r="F79" s="31">
        <v>11.94</v>
      </c>
      <c r="G79" s="43"/>
      <c r="H79" s="32" t="str">
        <f t="shared" si="6"/>
        <v>–</v>
      </c>
      <c r="I79" s="32">
        <f t="shared" si="7"/>
        <v>0</v>
      </c>
      <c r="L79" s="80"/>
      <c r="M79" s="74"/>
    </row>
    <row r="80" spans="1:18" ht="39.9" customHeight="1" thickBot="1" x14ac:dyDescent="0.35">
      <c r="A80" s="77" t="s">
        <v>66</v>
      </c>
      <c r="B80" s="77"/>
      <c r="C80" s="77"/>
      <c r="D80" s="77"/>
      <c r="E80" s="114"/>
      <c r="F80" s="33">
        <v>0</v>
      </c>
      <c r="G80" s="67"/>
      <c r="H80" s="32"/>
      <c r="I80" s="32"/>
      <c r="L80" s="80"/>
      <c r="M80" s="74"/>
    </row>
    <row r="81" spans="1:15" ht="39.9" customHeight="1" x14ac:dyDescent="0.25">
      <c r="B81" s="27" t="s">
        <v>67</v>
      </c>
      <c r="C81" s="28" t="s">
        <v>159</v>
      </c>
      <c r="D81" s="29" t="s">
        <v>103</v>
      </c>
      <c r="E81" s="30" t="s">
        <v>265</v>
      </c>
      <c r="F81" s="31">
        <v>16.45</v>
      </c>
      <c r="G81" s="44"/>
      <c r="H81" s="32" t="str">
        <f>IF(G81&gt;99,"35%",IF(G81&gt;49,"25%",IF(G81&gt;9,"15%","–")))</f>
        <v>–</v>
      </c>
      <c r="I81" s="32">
        <f>IF(G81&gt;99,ROUND(F81*G81*0.65,2),IF(G81&gt;49,ROUND(F81*G81*0.75,2),IF(G81&gt;9,ROUND(F81*G81*0.85,2),ROUND(F81*G81,2))))</f>
        <v>0</v>
      </c>
      <c r="J81" s="1"/>
      <c r="L81" s="80"/>
      <c r="M81" s="74"/>
    </row>
    <row r="82" spans="1:15" ht="39.9" customHeight="1" x14ac:dyDescent="0.3">
      <c r="B82" s="27" t="s">
        <v>68</v>
      </c>
      <c r="C82" s="28" t="s">
        <v>3</v>
      </c>
      <c r="D82" s="29"/>
      <c r="E82" s="30" t="s">
        <v>266</v>
      </c>
      <c r="F82" s="31">
        <v>18.39</v>
      </c>
      <c r="G82" s="38"/>
      <c r="H82" s="32" t="str">
        <f>IF(G82&gt;99,"35%",IF(G82&gt;49,"25%",IF(G82&gt;9,"15%","–")))</f>
        <v>–</v>
      </c>
      <c r="I82" s="32">
        <f>IF(G82&gt;99,ROUND(F82*G82*0.65,2),IF(G82&gt;49,ROUND(F82*G82*0.75,2),IF(G82&gt;9,ROUND(F82*G82*0.85,2),ROUND(F82*G82,2))))</f>
        <v>0</v>
      </c>
      <c r="L82" s="80"/>
      <c r="M82" s="74"/>
    </row>
    <row r="83" spans="1:15" ht="39.9" customHeight="1" x14ac:dyDescent="0.3">
      <c r="B83" s="27" t="s">
        <v>69</v>
      </c>
      <c r="C83" s="28" t="s">
        <v>5</v>
      </c>
      <c r="D83" s="29"/>
      <c r="E83" s="30" t="s">
        <v>267</v>
      </c>
      <c r="F83" s="31">
        <v>9.11</v>
      </c>
      <c r="G83" s="38"/>
      <c r="H83" s="32" t="str">
        <f>IF(G83&gt;99,"35%",IF(G83&gt;49,"25%",IF(G83&gt;9,"15%","–")))</f>
        <v>–</v>
      </c>
      <c r="I83" s="32">
        <f>IF(G83&gt;99,ROUND(F83*G83*0.65,2),IF(G83&gt;49,ROUND(F83*G83*0.75,2),IF(G83&gt;9,ROUND(F83*G83*0.85,2),ROUND(F83*G83,2))))</f>
        <v>0</v>
      </c>
      <c r="L83" s="80"/>
      <c r="M83" s="74"/>
    </row>
    <row r="84" spans="1:15" ht="39.9" customHeight="1" x14ac:dyDescent="0.3">
      <c r="B84" s="27" t="s">
        <v>70</v>
      </c>
      <c r="C84" s="28" t="s">
        <v>10</v>
      </c>
      <c r="D84" s="29"/>
      <c r="E84" s="30" t="s">
        <v>268</v>
      </c>
      <c r="F84" s="31">
        <v>18.420000000000002</v>
      </c>
      <c r="G84" s="38"/>
      <c r="H84" s="32" t="str">
        <f>IF(G84&gt;99,"35%",IF(G84&gt;49,"25%",IF(G84&gt;9,"15%","–")))</f>
        <v>–</v>
      </c>
      <c r="I84" s="32">
        <f>IF(G84&gt;99,ROUND(F84*G84*0.65,2),IF(G84&gt;49,ROUND(F84*G84*0.75,2),IF(G84&gt;9,ROUND(F84*G84*0.85,2),ROUND(F84*G84,2))))</f>
        <v>0</v>
      </c>
      <c r="L84" s="80"/>
      <c r="M84" s="74"/>
    </row>
    <row r="85" spans="1:15" ht="39.9" customHeight="1" thickBot="1" x14ac:dyDescent="0.35">
      <c r="B85" s="27" t="s">
        <v>71</v>
      </c>
      <c r="C85" s="28" t="s">
        <v>11</v>
      </c>
      <c r="D85" s="29"/>
      <c r="E85" s="30" t="s">
        <v>269</v>
      </c>
      <c r="F85" s="31">
        <v>13.74</v>
      </c>
      <c r="G85" s="43"/>
      <c r="H85" s="32" t="str">
        <f>IF(G85&gt;99,"35%",IF(G85&gt;49,"25%",IF(G85&gt;9,"15%","–")))</f>
        <v>–</v>
      </c>
      <c r="I85" s="32">
        <f>IF(G85&gt;99,ROUND(F85*G85*0.65,2),IF(G85&gt;49,ROUND(F85*G85*0.75,2),IF(G85&gt;9,ROUND(F85*G85*0.85,2),ROUND(F85*G85,2))))</f>
        <v>0</v>
      </c>
      <c r="L85" s="80"/>
      <c r="M85" s="74"/>
    </row>
    <row r="86" spans="1:15" ht="39.9" customHeight="1" thickBot="1" x14ac:dyDescent="0.35">
      <c r="A86" s="77" t="s">
        <v>72</v>
      </c>
      <c r="B86" s="77"/>
      <c r="C86" s="77"/>
      <c r="D86" s="77"/>
      <c r="E86" s="114"/>
      <c r="F86" s="33">
        <v>0</v>
      </c>
      <c r="G86" s="67"/>
      <c r="H86" s="32"/>
      <c r="I86" s="32"/>
      <c r="L86" s="80"/>
      <c r="M86" s="74"/>
    </row>
    <row r="87" spans="1:15" ht="39.9" customHeight="1" x14ac:dyDescent="0.25">
      <c r="B87" s="27" t="s">
        <v>73</v>
      </c>
      <c r="C87" s="28" t="s">
        <v>155</v>
      </c>
      <c r="D87" s="29" t="s">
        <v>103</v>
      </c>
      <c r="E87" s="88" t="s">
        <v>270</v>
      </c>
      <c r="F87" s="31">
        <v>11.26</v>
      </c>
      <c r="G87" s="44"/>
      <c r="H87" s="32" t="str">
        <f t="shared" ref="H87:H91" si="8">IF(G87&gt;99,"35%",IF(G87&gt;49,"25%",IF(G87&gt;9,"15%","–")))</f>
        <v>–</v>
      </c>
      <c r="I87" s="32">
        <f t="shared" ref="I87:I91" si="9">IF(G87&gt;99,ROUND(F87*G87*0.65,2),IF(G87&gt;49,ROUND(F87*G87*0.75,2),IF(G87&gt;9,ROUND(F87*G87*0.85,2),ROUND(F87*G87,2))))</f>
        <v>0</v>
      </c>
      <c r="J87" s="1"/>
      <c r="L87" s="80"/>
      <c r="M87" s="74"/>
    </row>
    <row r="88" spans="1:15" ht="39.9" customHeight="1" x14ac:dyDescent="0.3">
      <c r="B88" s="27" t="s">
        <v>74</v>
      </c>
      <c r="C88" s="28" t="s">
        <v>174</v>
      </c>
      <c r="D88" s="29" t="s">
        <v>103</v>
      </c>
      <c r="E88" s="88" t="s">
        <v>271</v>
      </c>
      <c r="F88" s="31">
        <v>16.3</v>
      </c>
      <c r="G88" s="38"/>
      <c r="H88" s="32" t="str">
        <f t="shared" si="8"/>
        <v>–</v>
      </c>
      <c r="I88" s="32">
        <f t="shared" si="9"/>
        <v>0</v>
      </c>
      <c r="L88" s="80"/>
      <c r="M88" s="74"/>
    </row>
    <row r="89" spans="1:15" ht="39.9" customHeight="1" x14ac:dyDescent="0.3">
      <c r="B89" s="27" t="s">
        <v>77</v>
      </c>
      <c r="C89" s="28" t="s">
        <v>187</v>
      </c>
      <c r="D89" s="29" t="s">
        <v>103</v>
      </c>
      <c r="E89" s="30" t="s">
        <v>272</v>
      </c>
      <c r="F89" s="31">
        <v>21.5</v>
      </c>
      <c r="G89" s="38"/>
      <c r="H89" s="32" t="str">
        <f t="shared" si="8"/>
        <v>–</v>
      </c>
      <c r="I89" s="32">
        <f t="shared" si="9"/>
        <v>0</v>
      </c>
      <c r="L89" s="80"/>
      <c r="M89" s="74"/>
    </row>
    <row r="90" spans="1:15" ht="39.9" customHeight="1" x14ac:dyDescent="0.3">
      <c r="B90" s="27" t="s">
        <v>78</v>
      </c>
      <c r="C90" s="28" t="s">
        <v>303</v>
      </c>
      <c r="D90" s="29" t="s">
        <v>103</v>
      </c>
      <c r="E90" s="30" t="s">
        <v>304</v>
      </c>
      <c r="F90" s="31">
        <v>19.7</v>
      </c>
      <c r="G90" s="38"/>
      <c r="H90" s="32" t="str">
        <f>IF(G90&gt;99,"35%",IF(G90&gt;49,"25%",IF(G90&gt;9,"15%","–")))</f>
        <v>–</v>
      </c>
      <c r="I90" s="32">
        <f>IF(G90&gt;99,ROUND(F90*G90*0.65,2),IF(G90&gt;49,ROUND(F90*G90*0.75,2),IF(G90&gt;9,ROUND(F90*G90*0.85,2),ROUND(F90*G90,2))))</f>
        <v>0</v>
      </c>
      <c r="L90" s="80"/>
      <c r="M90" s="74"/>
    </row>
    <row r="91" spans="1:15" ht="39.9" customHeight="1" x14ac:dyDescent="0.3">
      <c r="B91" s="27" t="s">
        <v>101</v>
      </c>
      <c r="C91" s="28" t="s">
        <v>168</v>
      </c>
      <c r="D91" s="82" t="s">
        <v>103</v>
      </c>
      <c r="E91" s="30" t="s">
        <v>273</v>
      </c>
      <c r="F91" s="31">
        <v>69</v>
      </c>
      <c r="G91" s="38"/>
      <c r="H91" s="72" t="str">
        <f t="shared" si="8"/>
        <v>–</v>
      </c>
      <c r="I91" s="72">
        <f t="shared" si="9"/>
        <v>0</v>
      </c>
      <c r="L91" s="80"/>
      <c r="M91" s="74"/>
    </row>
    <row r="92" spans="1:15" ht="35.25" customHeight="1" x14ac:dyDescent="0.25">
      <c r="B92" s="27" t="s">
        <v>102</v>
      </c>
      <c r="C92" s="34" t="s">
        <v>305</v>
      </c>
      <c r="D92" s="82" t="s">
        <v>103</v>
      </c>
      <c r="E92" s="30" t="s">
        <v>306</v>
      </c>
      <c r="F92" s="31">
        <v>18.27</v>
      </c>
      <c r="G92" s="38"/>
      <c r="H92" s="32" t="str">
        <f>IF(G92&gt;99,"35%",IF(G92&gt;49,"25%",IF(G92&gt;9,"15%","–")))</f>
        <v>–</v>
      </c>
      <c r="I92" s="32">
        <f>IF(G92&gt;99,ROUND(F92*G92*0.65,2),IF(G92&gt;49,ROUND(F92*G92*0.75,2),IF(G92&gt;9,ROUND(F92*G92*0.85,2),ROUND(F92*G92,2))))</f>
        <v>0</v>
      </c>
      <c r="J92" s="5"/>
      <c r="K92" s="16"/>
      <c r="L92" s="16"/>
      <c r="M92" s="16"/>
      <c r="N92" s="16"/>
      <c r="O92" s="16"/>
    </row>
    <row r="93" spans="1:15" ht="39.9" customHeight="1" x14ac:dyDescent="0.3">
      <c r="B93" s="27" t="s">
        <v>79</v>
      </c>
      <c r="C93" s="28" t="s">
        <v>128</v>
      </c>
      <c r="D93" s="29"/>
      <c r="E93" s="30" t="s">
        <v>274</v>
      </c>
      <c r="F93" s="31">
        <v>41.19</v>
      </c>
      <c r="G93" s="38"/>
      <c r="H93" s="32" t="str">
        <f>IF(G93&gt;99,"35%",IF(G93&gt;49,"25%",IF(G93&gt;9,"15%","–")))</f>
        <v>–</v>
      </c>
      <c r="I93" s="32">
        <f>IF(G93&gt;99,ROUND(F93*G93*0.65,2),IF(G93&gt;49,ROUND(F93*G93*0.75,2),IF(G93&gt;9,ROUND(F93*G93*0.85,2),ROUND(F93*G93,2))))</f>
        <v>0</v>
      </c>
      <c r="L93" s="80"/>
      <c r="M93" s="74"/>
    </row>
    <row r="94" spans="1:15" ht="39.9" customHeight="1" x14ac:dyDescent="0.3">
      <c r="B94" s="27" t="s">
        <v>80</v>
      </c>
      <c r="C94" s="28" t="s">
        <v>133</v>
      </c>
      <c r="D94" s="29"/>
      <c r="E94" s="30" t="s">
        <v>275</v>
      </c>
      <c r="F94" s="31">
        <v>12.22</v>
      </c>
      <c r="G94" s="38"/>
      <c r="H94" s="32" t="str">
        <f>IF(G94&gt;99,"35%",IF(G94&gt;49,"25%",IF(G94&gt;9,"15%","–")))</f>
        <v>–</v>
      </c>
      <c r="I94" s="32">
        <f>IF(G94&gt;99,ROUND(F94*G94*0.65,2),IF(G94&gt;49,ROUND(F94*G94*0.75,2),IF(G94&gt;9,ROUND(F94*G94*0.85,2),ROUND(F94*G94,2))))</f>
        <v>0</v>
      </c>
      <c r="L94" s="80"/>
      <c r="M94" s="74"/>
    </row>
    <row r="95" spans="1:15" ht="48" customHeight="1" x14ac:dyDescent="0.3">
      <c r="B95" s="27" t="s">
        <v>81</v>
      </c>
      <c r="C95" s="28" t="s">
        <v>13</v>
      </c>
      <c r="D95" s="29"/>
      <c r="E95" s="30" t="s">
        <v>276</v>
      </c>
      <c r="F95" s="31">
        <v>13.44</v>
      </c>
      <c r="G95" s="38"/>
      <c r="H95" s="32" t="str">
        <f>IF(G95&gt;99,"35%",IF(G95&gt;49,"25%",IF(G95&gt;9,"15%","–")))</f>
        <v>–</v>
      </c>
      <c r="I95" s="32">
        <f>IF(G95&gt;99,ROUND(F95*G95*0.65,2),IF(G95&gt;49,ROUND(F95*G95*0.75,2),IF(G95&gt;9,ROUND(F95*G95*0.85,2),ROUND(F95*G95,2))))</f>
        <v>0</v>
      </c>
      <c r="L95" s="80"/>
      <c r="M95" s="74"/>
    </row>
    <row r="96" spans="1:15" ht="39.9" customHeight="1" thickBot="1" x14ac:dyDescent="0.35">
      <c r="B96" s="27" t="s">
        <v>139</v>
      </c>
      <c r="C96" s="28" t="s">
        <v>140</v>
      </c>
      <c r="D96" s="29"/>
      <c r="E96" s="1"/>
      <c r="F96" s="31">
        <v>62.68</v>
      </c>
      <c r="G96" s="43"/>
      <c r="H96" s="32" t="str">
        <f>IF(G96&gt;99,"35%",IF(G96&gt;49,"25%",IF(G96&gt;9,"15%","–")))</f>
        <v>–</v>
      </c>
      <c r="I96" s="32">
        <f>IF(G96&gt;99,ROUND(F96*G96*0.65,2),IF(G96&gt;49,ROUND(F96*G96*0.75,2),IF(G96&gt;9,ROUND(F96*G96*0.85,2),ROUND(F96*G96,2))))</f>
        <v>0</v>
      </c>
      <c r="L96" s="80"/>
      <c r="M96" s="74"/>
    </row>
    <row r="97" spans="1:18" ht="39.9" customHeight="1" thickBot="1" x14ac:dyDescent="0.35">
      <c r="A97" s="77" t="s">
        <v>82</v>
      </c>
      <c r="B97" s="77"/>
      <c r="C97" s="77"/>
      <c r="D97" s="77"/>
      <c r="E97" s="114"/>
      <c r="F97" s="33">
        <v>0</v>
      </c>
      <c r="G97" s="67"/>
      <c r="H97" s="32"/>
      <c r="I97" s="32"/>
      <c r="L97" s="80"/>
      <c r="M97" s="74"/>
    </row>
    <row r="98" spans="1:18" ht="24.6" customHeight="1" x14ac:dyDescent="0.3">
      <c r="B98" s="27" t="s">
        <v>84</v>
      </c>
      <c r="C98" s="28" t="s">
        <v>314</v>
      </c>
      <c r="D98" s="29" t="s">
        <v>103</v>
      </c>
      <c r="E98" s="30" t="s">
        <v>315</v>
      </c>
      <c r="F98" s="31">
        <v>22.5</v>
      </c>
      <c r="G98" s="44"/>
      <c r="H98" s="32" t="str">
        <f>IF(G98&gt;99,"35%",IF(G98&gt;49,"25%",IF(G98&gt;9,"15%","–")))</f>
        <v>–</v>
      </c>
      <c r="I98" s="32">
        <f>IF(G98&gt;99,ROUND(F98*G98*0.65,2),IF(G98&gt;49,ROUND(F98*G98*0.75,2),IF(G98&gt;9,ROUND(F98*G98*0.85,2),ROUND(F98*G98,2))))</f>
        <v>0</v>
      </c>
      <c r="L98" s="80"/>
      <c r="M98" s="74"/>
    </row>
    <row r="99" spans="1:18" ht="39.9" customHeight="1" x14ac:dyDescent="0.3">
      <c r="B99" s="27" t="s">
        <v>85</v>
      </c>
      <c r="C99" s="28" t="s">
        <v>277</v>
      </c>
      <c r="D99" s="29"/>
      <c r="E99" s="30" t="s">
        <v>278</v>
      </c>
      <c r="F99" s="31">
        <v>8.8699999999999992</v>
      </c>
      <c r="G99" s="38"/>
      <c r="H99" s="32" t="str">
        <f t="shared" ref="H99:H115" si="10">IF(G99&gt;99,"35%",IF(G99&gt;49,"25%",IF(G99&gt;9,"15%","–")))</f>
        <v>–</v>
      </c>
      <c r="I99" s="32">
        <f t="shared" ref="I99:I112" si="11">IF(G99&gt;99,ROUND(F99*G99*0.65,2),IF(G99&gt;49,ROUND(F99*G99*0.75,2),IF(G99&gt;9,ROUND(F99*G99*0.85,2),ROUND(F99*G99,2))))</f>
        <v>0</v>
      </c>
      <c r="L99" s="80"/>
      <c r="M99" s="74"/>
      <c r="P99" s="1"/>
      <c r="Q99" s="1"/>
      <c r="R99" s="1"/>
    </row>
    <row r="100" spans="1:18" ht="39.9" customHeight="1" x14ac:dyDescent="0.3">
      <c r="B100" s="27" t="s">
        <v>86</v>
      </c>
      <c r="C100" s="28" t="s">
        <v>1</v>
      </c>
      <c r="D100" s="29"/>
      <c r="E100" s="30" t="s">
        <v>279</v>
      </c>
      <c r="F100" s="31">
        <v>9.11</v>
      </c>
      <c r="G100" s="38"/>
      <c r="H100" s="32" t="str">
        <f t="shared" si="10"/>
        <v>–</v>
      </c>
      <c r="I100" s="32">
        <f t="shared" si="11"/>
        <v>0</v>
      </c>
      <c r="L100" s="80"/>
      <c r="M100" s="74"/>
      <c r="P100" s="1"/>
      <c r="Q100" s="1"/>
      <c r="R100" s="1"/>
    </row>
    <row r="101" spans="1:18" ht="39.9" customHeight="1" x14ac:dyDescent="0.3">
      <c r="B101" s="27" t="s">
        <v>87</v>
      </c>
      <c r="C101" s="28" t="s">
        <v>2</v>
      </c>
      <c r="D101" s="29"/>
      <c r="E101" s="30" t="s">
        <v>280</v>
      </c>
      <c r="F101" s="31">
        <v>6.99</v>
      </c>
      <c r="G101" s="38"/>
      <c r="H101" s="32" t="str">
        <f t="shared" si="10"/>
        <v>–</v>
      </c>
      <c r="I101" s="32">
        <f t="shared" si="11"/>
        <v>0</v>
      </c>
      <c r="L101" s="80"/>
      <c r="M101" s="74"/>
      <c r="P101" s="1"/>
      <c r="Q101" s="1"/>
      <c r="R101" s="1"/>
    </row>
    <row r="102" spans="1:18" ht="35.25" customHeight="1" x14ac:dyDescent="0.25">
      <c r="A102" s="66"/>
      <c r="B102" s="27" t="s">
        <v>88</v>
      </c>
      <c r="C102" s="28" t="s">
        <v>310</v>
      </c>
      <c r="D102" s="29" t="s">
        <v>103</v>
      </c>
      <c r="E102" s="30" t="s">
        <v>311</v>
      </c>
      <c r="F102" s="31">
        <v>18.2</v>
      </c>
      <c r="G102" s="38"/>
      <c r="H102" s="32" t="str">
        <f>IF(G102&gt;99,"35%",IF(G102&gt;49,"25%",IF(G102&gt;9,"15%","–")))</f>
        <v>–</v>
      </c>
      <c r="I102" s="32">
        <f>IF(G102&gt;99,ROUND(F102*G102*0.65,2),IF(G102&gt;49,ROUND(F102*G102*0.75,2),IF(G102&gt;9,ROUND(F102*G102*0.85,2),ROUND(F102*G102,2))))</f>
        <v>0</v>
      </c>
      <c r="J102" s="5"/>
      <c r="K102" s="16"/>
      <c r="L102" s="16"/>
      <c r="M102" s="16"/>
      <c r="N102" s="16"/>
      <c r="O102" s="16"/>
    </row>
    <row r="103" spans="1:18" ht="39.9" customHeight="1" x14ac:dyDescent="0.3">
      <c r="B103" s="27" t="s">
        <v>89</v>
      </c>
      <c r="C103" s="28" t="s">
        <v>177</v>
      </c>
      <c r="D103" s="29" t="s">
        <v>103</v>
      </c>
      <c r="E103" s="88" t="s">
        <v>281</v>
      </c>
      <c r="F103" s="31">
        <v>14.2</v>
      </c>
      <c r="G103" s="38"/>
      <c r="H103" s="32" t="str">
        <f t="shared" si="10"/>
        <v>–</v>
      </c>
      <c r="I103" s="32">
        <f t="shared" si="11"/>
        <v>0</v>
      </c>
      <c r="L103" s="80"/>
      <c r="M103" s="74"/>
      <c r="P103" s="1"/>
      <c r="Q103" s="1"/>
      <c r="R103" s="1"/>
    </row>
    <row r="104" spans="1:18" ht="39.9" customHeight="1" x14ac:dyDescent="0.3">
      <c r="B104" s="27" t="s">
        <v>90</v>
      </c>
      <c r="C104" s="28" t="s">
        <v>176</v>
      </c>
      <c r="D104" s="29" t="s">
        <v>103</v>
      </c>
      <c r="E104" s="91" t="s">
        <v>286</v>
      </c>
      <c r="F104" s="31">
        <v>14.3</v>
      </c>
      <c r="G104" s="38"/>
      <c r="H104" s="32" t="str">
        <f t="shared" si="10"/>
        <v>–</v>
      </c>
      <c r="I104" s="32">
        <f t="shared" si="11"/>
        <v>0</v>
      </c>
      <c r="L104" s="80"/>
      <c r="M104" s="74"/>
      <c r="P104" s="1"/>
      <c r="Q104" s="1"/>
      <c r="R104" s="1"/>
    </row>
    <row r="105" spans="1:18" ht="35.25" customHeight="1" x14ac:dyDescent="0.3">
      <c r="B105" s="27" t="s">
        <v>91</v>
      </c>
      <c r="C105" s="28" t="s">
        <v>22</v>
      </c>
      <c r="D105" s="29"/>
      <c r="E105" s="30" t="s">
        <v>282</v>
      </c>
      <c r="F105" s="31">
        <v>8.0299999999999994</v>
      </c>
      <c r="G105" s="38"/>
      <c r="H105" s="32" t="str">
        <f t="shared" si="10"/>
        <v>–</v>
      </c>
      <c r="I105" s="32">
        <f t="shared" si="11"/>
        <v>0</v>
      </c>
      <c r="L105" s="80"/>
      <c r="M105" s="74"/>
      <c r="P105" s="1"/>
      <c r="Q105" s="1"/>
      <c r="R105" s="1"/>
    </row>
    <row r="106" spans="1:18" ht="36.75" customHeight="1" x14ac:dyDescent="0.3">
      <c r="B106" s="27" t="s">
        <v>92</v>
      </c>
      <c r="C106" s="28" t="s">
        <v>206</v>
      </c>
      <c r="D106" s="29" t="s">
        <v>103</v>
      </c>
      <c r="E106" s="30" t="s">
        <v>302</v>
      </c>
      <c r="F106" s="31">
        <v>26.3</v>
      </c>
      <c r="G106" s="38"/>
      <c r="H106" s="32" t="str">
        <f>IF(G106&gt;99,"35%",IF(G106&gt;49,"25%",IF(G106&gt;9,"15%","–")))</f>
        <v>–</v>
      </c>
      <c r="I106" s="32">
        <f>IF(G106&gt;99,ROUND(F106*G106*0.65,2),IF(G106&gt;49,ROUND(F106*G106*0.75,2),IF(G106&gt;9,ROUND(F106*G106*0.85,2),ROUND(F106*G106,2))))</f>
        <v>0</v>
      </c>
      <c r="L106" s="80"/>
      <c r="M106" s="74"/>
      <c r="P106" s="1"/>
      <c r="Q106" s="1"/>
      <c r="R106" s="1"/>
    </row>
    <row r="107" spans="1:18" ht="21.75" customHeight="1" x14ac:dyDescent="0.3">
      <c r="B107" s="27" t="s">
        <v>93</v>
      </c>
      <c r="C107" s="28" t="s">
        <v>203</v>
      </c>
      <c r="D107" s="29" t="s">
        <v>103</v>
      </c>
      <c r="E107" s="88" t="s">
        <v>210</v>
      </c>
      <c r="F107" s="31">
        <v>17.3</v>
      </c>
      <c r="G107" s="38"/>
      <c r="H107" s="32" t="str">
        <f>IF(G107&gt;99,"35%",IF(G107&gt;49,"25%",IF(G107&gt;9,"15%","–")))</f>
        <v>–</v>
      </c>
      <c r="I107" s="32">
        <f>IF(G107&gt;99,ROUND(F107*G107*0.65,2),IF(G107&gt;49,ROUND(F107*G107*0.75,2),IF(G107&gt;9,ROUND(F107*G107*0.85,2),ROUND(F107*G107,2))))</f>
        <v>0</v>
      </c>
      <c r="L107" s="80"/>
      <c r="M107" s="74"/>
    </row>
    <row r="108" spans="1:18" ht="27" customHeight="1" x14ac:dyDescent="0.3">
      <c r="B108" s="27" t="s">
        <v>98</v>
      </c>
      <c r="C108" s="28" t="s">
        <v>134</v>
      </c>
      <c r="D108" s="29" t="s">
        <v>103</v>
      </c>
      <c r="E108" s="30" t="s">
        <v>285</v>
      </c>
      <c r="F108" s="31">
        <v>13.1</v>
      </c>
      <c r="G108" s="38"/>
      <c r="H108" s="32" t="str">
        <f t="shared" si="10"/>
        <v>–</v>
      </c>
      <c r="I108" s="32">
        <f t="shared" si="11"/>
        <v>0</v>
      </c>
      <c r="L108" s="80"/>
      <c r="M108" s="74"/>
      <c r="P108" s="1"/>
      <c r="Q108" s="1"/>
      <c r="R108" s="1"/>
    </row>
    <row r="109" spans="1:18" ht="27" customHeight="1" x14ac:dyDescent="0.3">
      <c r="B109" s="27" t="s">
        <v>136</v>
      </c>
      <c r="C109" s="28" t="s">
        <v>179</v>
      </c>
      <c r="D109" s="29" t="s">
        <v>103</v>
      </c>
      <c r="E109" s="94" t="s">
        <v>287</v>
      </c>
      <c r="F109" s="31">
        <v>15</v>
      </c>
      <c r="G109" s="38"/>
      <c r="H109" s="32" t="str">
        <f t="shared" si="10"/>
        <v>–</v>
      </c>
      <c r="I109" s="32">
        <f t="shared" si="11"/>
        <v>0</v>
      </c>
      <c r="L109" s="80"/>
      <c r="M109" s="74"/>
      <c r="P109" s="1"/>
      <c r="Q109" s="1"/>
      <c r="R109" s="1"/>
    </row>
    <row r="110" spans="1:18" ht="30" customHeight="1" x14ac:dyDescent="0.3">
      <c r="B110" s="27" t="s">
        <v>135</v>
      </c>
      <c r="C110" s="28" t="s">
        <v>129</v>
      </c>
      <c r="D110" s="29" t="s">
        <v>103</v>
      </c>
      <c r="E110" s="30" t="s">
        <v>288</v>
      </c>
      <c r="F110" s="31">
        <v>13.17</v>
      </c>
      <c r="G110" s="38"/>
      <c r="H110" s="32" t="str">
        <f t="shared" si="10"/>
        <v>–</v>
      </c>
      <c r="I110" s="32">
        <f t="shared" si="11"/>
        <v>0</v>
      </c>
      <c r="L110" s="80"/>
      <c r="M110" s="74"/>
      <c r="P110" s="1"/>
      <c r="Q110" s="1"/>
      <c r="R110" s="1"/>
    </row>
    <row r="111" spans="1:18" ht="48.75" customHeight="1" x14ac:dyDescent="0.3">
      <c r="B111" s="27" t="s">
        <v>130</v>
      </c>
      <c r="C111" s="28" t="s">
        <v>180</v>
      </c>
      <c r="D111" s="29" t="s">
        <v>103</v>
      </c>
      <c r="E111" s="94" t="s">
        <v>289</v>
      </c>
      <c r="F111" s="31">
        <v>34.5</v>
      </c>
      <c r="G111" s="38"/>
      <c r="H111" s="32" t="str">
        <f t="shared" si="10"/>
        <v>–</v>
      </c>
      <c r="I111" s="32">
        <f t="shared" si="11"/>
        <v>0</v>
      </c>
      <c r="L111" s="80"/>
      <c r="M111" s="74"/>
      <c r="P111" s="1"/>
      <c r="Q111" s="1"/>
      <c r="R111" s="1"/>
    </row>
    <row r="112" spans="1:18" ht="30" customHeight="1" x14ac:dyDescent="0.3">
      <c r="B112" s="27" t="s">
        <v>142</v>
      </c>
      <c r="C112" s="28" t="s">
        <v>141</v>
      </c>
      <c r="D112" s="29"/>
      <c r="E112" s="30" t="s">
        <v>290</v>
      </c>
      <c r="F112" s="31">
        <v>10.74</v>
      </c>
      <c r="G112" s="38"/>
      <c r="H112" s="32" t="str">
        <f t="shared" si="10"/>
        <v>–</v>
      </c>
      <c r="I112" s="32">
        <f t="shared" si="11"/>
        <v>0</v>
      </c>
      <c r="K112" s="16"/>
      <c r="L112" s="16"/>
      <c r="M112" s="16"/>
      <c r="N112" s="16"/>
      <c r="O112" s="16"/>
    </row>
    <row r="113" spans="1:15" ht="34.200000000000003" customHeight="1" x14ac:dyDescent="0.25">
      <c r="B113" s="27" t="s">
        <v>144</v>
      </c>
      <c r="C113" s="28" t="s">
        <v>143</v>
      </c>
      <c r="D113" s="29"/>
      <c r="E113" s="30" t="s">
        <v>291</v>
      </c>
      <c r="F113" s="31">
        <v>10.130000000000001</v>
      </c>
      <c r="G113" s="38"/>
      <c r="H113" s="32" t="str">
        <f t="shared" si="10"/>
        <v>–</v>
      </c>
      <c r="I113" s="32">
        <f t="shared" ref="I113:I118" si="12">IF(G113&gt;99,ROUND(F113*G113*0.65,2),IF(G113&gt;49,ROUND(F113*G113*0.75,2),IF(G113&gt;9,ROUND(F113*G113*0.85,2),ROUND(F113*G113,2))))</f>
        <v>0</v>
      </c>
      <c r="J113" s="5"/>
      <c r="K113" s="16"/>
      <c r="L113" s="80"/>
      <c r="M113" s="74"/>
      <c r="N113" s="16"/>
      <c r="O113" s="16"/>
    </row>
    <row r="114" spans="1:15" ht="33" customHeight="1" x14ac:dyDescent="0.3">
      <c r="B114" s="27" t="s">
        <v>148</v>
      </c>
      <c r="C114" s="28" t="s">
        <v>147</v>
      </c>
      <c r="D114" s="61" t="s">
        <v>103</v>
      </c>
      <c r="E114" s="30" t="s">
        <v>292</v>
      </c>
      <c r="F114" s="31">
        <v>19.95</v>
      </c>
      <c r="G114" s="38"/>
      <c r="H114" s="32" t="str">
        <f t="shared" si="10"/>
        <v>–</v>
      </c>
      <c r="I114" s="32">
        <f t="shared" si="12"/>
        <v>0</v>
      </c>
      <c r="L114" s="80"/>
      <c r="M114" s="74"/>
    </row>
    <row r="115" spans="1:15" ht="31.5" customHeight="1" x14ac:dyDescent="0.3">
      <c r="A115" s="66"/>
      <c r="B115" s="27" t="s">
        <v>153</v>
      </c>
      <c r="C115" s="28" t="s">
        <v>154</v>
      </c>
      <c r="D115" s="29" t="s">
        <v>103</v>
      </c>
      <c r="E115" s="30" t="s">
        <v>293</v>
      </c>
      <c r="F115" s="31">
        <v>19.440000000000001</v>
      </c>
      <c r="G115" s="38"/>
      <c r="H115" s="32" t="str">
        <f t="shared" si="10"/>
        <v>–</v>
      </c>
      <c r="I115" s="32">
        <f t="shared" si="12"/>
        <v>0</v>
      </c>
      <c r="L115" s="80"/>
      <c r="M115" s="74"/>
    </row>
    <row r="116" spans="1:15" ht="39.9" customHeight="1" x14ac:dyDescent="0.3">
      <c r="A116" s="66"/>
      <c r="B116" s="83" t="s">
        <v>161</v>
      </c>
      <c r="C116" s="85" t="s">
        <v>163</v>
      </c>
      <c r="D116" s="79" t="s">
        <v>103</v>
      </c>
      <c r="E116" s="30" t="s">
        <v>294</v>
      </c>
      <c r="F116" s="31">
        <v>18.100000000000001</v>
      </c>
      <c r="G116" s="38"/>
      <c r="H116" s="86"/>
      <c r="I116" s="72">
        <f t="shared" si="12"/>
        <v>0</v>
      </c>
      <c r="L116" s="80"/>
      <c r="M116" s="74"/>
    </row>
    <row r="117" spans="1:15" ht="39.9" customHeight="1" x14ac:dyDescent="0.3">
      <c r="B117" s="27" t="s">
        <v>184</v>
      </c>
      <c r="C117" s="28" t="s">
        <v>183</v>
      </c>
      <c r="D117" s="29" t="s">
        <v>103</v>
      </c>
      <c r="E117" s="88" t="s">
        <v>295</v>
      </c>
      <c r="F117" s="31">
        <v>17.45</v>
      </c>
      <c r="G117" s="38"/>
      <c r="H117" s="32" t="str">
        <f>IF(G117&gt;99,"35%",IF(G117&gt;49,"25%",IF(G117&gt;9,"15%","–")))</f>
        <v>–</v>
      </c>
      <c r="I117" s="92">
        <f t="shared" si="12"/>
        <v>0</v>
      </c>
      <c r="K117" s="16"/>
      <c r="L117" s="80"/>
      <c r="M117" s="74"/>
      <c r="N117" s="16"/>
      <c r="O117" s="16"/>
    </row>
    <row r="118" spans="1:15" ht="39.9" customHeight="1" x14ac:dyDescent="0.25">
      <c r="B118" s="27" t="s">
        <v>191</v>
      </c>
      <c r="C118" s="28" t="s">
        <v>190</v>
      </c>
      <c r="D118" s="29" t="s">
        <v>103</v>
      </c>
      <c r="E118" s="30" t="s">
        <v>296</v>
      </c>
      <c r="F118" s="31">
        <v>14.8</v>
      </c>
      <c r="G118" s="38"/>
      <c r="H118" s="32" t="str">
        <f>IF(G118&gt;99,"35%",IF(G118&gt;49,"25%",IF(G118&gt;9,"15%","–")))</f>
        <v>–</v>
      </c>
      <c r="I118" s="32">
        <f t="shared" si="12"/>
        <v>0</v>
      </c>
      <c r="J118" s="5"/>
    </row>
    <row r="119" spans="1:15" ht="25.5" customHeight="1" x14ac:dyDescent="0.25">
      <c r="B119" s="35" t="s">
        <v>309</v>
      </c>
      <c r="C119" s="36" t="s">
        <v>307</v>
      </c>
      <c r="D119" s="37" t="s">
        <v>103</v>
      </c>
      <c r="E119" s="91" t="s">
        <v>308</v>
      </c>
      <c r="F119" s="93">
        <v>24.7</v>
      </c>
      <c r="G119" s="38"/>
      <c r="H119" s="32" t="str">
        <f>IF(G119&gt;99,"35%",IF(G119&gt;49,"25%",IF(G119&gt;9,"15%","–")))</f>
        <v>–</v>
      </c>
      <c r="I119" s="92">
        <f>IF(G119&gt;99,ROUND(F119*G119*0.65,2),IF(G119&gt;49,ROUND(F119*G119*0.75,2),IF(G119&gt;9,ROUND(F119*G119*0.85,2),ROUND(F119*G119,2))))</f>
        <v>0</v>
      </c>
      <c r="J119" s="1"/>
      <c r="L119" s="80"/>
      <c r="M119" s="74"/>
    </row>
    <row r="120" spans="1:15" ht="25.5" customHeight="1" thickBot="1" x14ac:dyDescent="0.3">
      <c r="B120" s="35" t="s">
        <v>353</v>
      </c>
      <c r="C120" s="36" t="s">
        <v>354</v>
      </c>
      <c r="D120" s="37" t="s">
        <v>103</v>
      </c>
      <c r="E120" s="91" t="s">
        <v>355</v>
      </c>
      <c r="F120" s="93">
        <v>14.7</v>
      </c>
      <c r="G120" s="43"/>
      <c r="H120" s="32" t="str">
        <f>IF(G120&gt;99,"35%",IF(G120&gt;49,"25%",IF(G120&gt;9,"15%","–")))</f>
        <v>–</v>
      </c>
      <c r="I120" s="92">
        <f>IF(G120&gt;99,ROUND(F120*G120*0.65,2),IF(G120&gt;49,ROUND(F120*G120*0.75,2),IF(G120&gt;9,ROUND(F120*G120*0.85,2),ROUND(F120*G120,2))))</f>
        <v>0</v>
      </c>
      <c r="J120" s="1"/>
      <c r="L120" s="80"/>
      <c r="M120" s="74"/>
    </row>
    <row r="121" spans="1:15" ht="39.9" customHeight="1" thickBot="1" x14ac:dyDescent="0.35">
      <c r="A121" s="77" t="s">
        <v>83</v>
      </c>
      <c r="B121" s="77"/>
      <c r="C121" s="77"/>
      <c r="D121" s="77"/>
      <c r="E121" s="114"/>
      <c r="F121" s="33">
        <v>0</v>
      </c>
      <c r="G121" s="67"/>
      <c r="H121" s="32"/>
      <c r="I121" s="32"/>
    </row>
    <row r="122" spans="1:15" ht="35.25" customHeight="1" x14ac:dyDescent="0.3">
      <c r="B122" s="27" t="s">
        <v>94</v>
      </c>
      <c r="C122" s="28" t="s">
        <v>202</v>
      </c>
      <c r="D122" s="29" t="s">
        <v>103</v>
      </c>
      <c r="E122" s="94" t="s">
        <v>213</v>
      </c>
      <c r="F122" s="31">
        <v>32.4</v>
      </c>
      <c r="G122" s="44"/>
      <c r="H122" s="32" t="str">
        <f>IF(G122&gt;99,"35%",IF(G122&gt;49,"25%",IF(G122&gt;9,"15%","–")))</f>
        <v>–</v>
      </c>
      <c r="I122" s="32">
        <f>IF(G122&gt;99,ROUND(F122*G122*0.65,2),IF(G122&gt;49,ROUND(F122*G122*0.75,2),IF(G122&gt;9,ROUND(F122*G122*0.85,2),ROUND(F122*G122,2))))</f>
        <v>0</v>
      </c>
      <c r="L122" s="80"/>
      <c r="M122" s="74"/>
    </row>
    <row r="123" spans="1:15" ht="52.8" customHeight="1" x14ac:dyDescent="0.3">
      <c r="B123" s="27" t="s">
        <v>120</v>
      </c>
      <c r="C123" s="28" t="s">
        <v>127</v>
      </c>
      <c r="D123" s="29" t="s">
        <v>103</v>
      </c>
      <c r="E123" s="30" t="s">
        <v>297</v>
      </c>
      <c r="F123" s="31">
        <v>16.34</v>
      </c>
      <c r="G123" s="38"/>
      <c r="H123" s="32" t="str">
        <f>IF(G123&gt;99,"35%",IF(G123&gt;49,"25%",IF(G123&gt;9,"15%","–")))</f>
        <v>–</v>
      </c>
      <c r="I123" s="32">
        <f t="shared" ref="I123:I128" si="13">IF(G123&gt;99,ROUND(F123*G123*0.65,2),IF(G123&gt;49,ROUND(F123*G123*0.75,2),IF(G123&gt;9,ROUND(F123*G123*0.85,2),ROUND(F123*G123,2))))</f>
        <v>0</v>
      </c>
    </row>
    <row r="124" spans="1:15" ht="39.9" customHeight="1" x14ac:dyDescent="0.3">
      <c r="B124" s="27" t="s">
        <v>124</v>
      </c>
      <c r="C124" s="28" t="s">
        <v>195</v>
      </c>
      <c r="D124" s="29" t="s">
        <v>103</v>
      </c>
      <c r="E124" s="30" t="s">
        <v>298</v>
      </c>
      <c r="F124" s="31">
        <v>28.2</v>
      </c>
      <c r="G124" s="68"/>
      <c r="H124" s="32" t="str">
        <f>IF(G124&gt;99,"35%",IF(G124&gt;49,"25%",IF(G124&gt;9,"15%","–")))</f>
        <v>–</v>
      </c>
      <c r="I124" s="32">
        <f t="shared" si="13"/>
        <v>0</v>
      </c>
    </row>
    <row r="125" spans="1:15" ht="39.9" customHeight="1" x14ac:dyDescent="0.3">
      <c r="A125" s="66"/>
      <c r="B125" s="27" t="s">
        <v>131</v>
      </c>
      <c r="C125" s="28" t="s">
        <v>194</v>
      </c>
      <c r="D125" s="29" t="s">
        <v>103</v>
      </c>
      <c r="E125" s="30" t="s">
        <v>299</v>
      </c>
      <c r="F125" s="31">
        <v>14.5</v>
      </c>
      <c r="G125" s="68"/>
      <c r="H125" s="32" t="str">
        <f>IF(G125&gt;99,"35%",IF(G125&gt;49,"25%",IF(G125&gt;9,"15%","–")))</f>
        <v>–</v>
      </c>
      <c r="I125" s="32">
        <f t="shared" si="13"/>
        <v>0</v>
      </c>
    </row>
    <row r="126" spans="1:15" ht="39.9" customHeight="1" thickBot="1" x14ac:dyDescent="0.35">
      <c r="A126"/>
      <c r="B126" s="27" t="s">
        <v>197</v>
      </c>
      <c r="C126" s="28" t="s">
        <v>300</v>
      </c>
      <c r="D126" s="29" t="s">
        <v>103</v>
      </c>
      <c r="E126" s="64" t="s">
        <v>301</v>
      </c>
      <c r="F126" s="31">
        <v>34.700000000000003</v>
      </c>
      <c r="G126" s="126"/>
      <c r="H126" s="32" t="str">
        <f>IF(G126&gt;99,"35%",IF(G126&gt;49,"25%",IF(G126&gt;9,"15%","–")))</f>
        <v>–</v>
      </c>
      <c r="I126" s="32">
        <f t="shared" si="13"/>
        <v>0</v>
      </c>
    </row>
    <row r="127" spans="1:15" ht="39.9" customHeight="1" thickBot="1" x14ac:dyDescent="0.35">
      <c r="A127" s="89" t="s">
        <v>316</v>
      </c>
      <c r="B127" s="77"/>
      <c r="C127" s="77"/>
      <c r="D127" s="77"/>
      <c r="E127" s="114"/>
      <c r="F127" s="33">
        <v>0</v>
      </c>
      <c r="G127" s="67"/>
      <c r="H127" s="95"/>
      <c r="I127" s="32">
        <f t="shared" si="13"/>
        <v>0</v>
      </c>
    </row>
    <row r="128" spans="1:15" ht="39.9" customHeight="1" thickBot="1" x14ac:dyDescent="0.35">
      <c r="A128"/>
      <c r="B128" s="27" t="s">
        <v>317</v>
      </c>
      <c r="C128" s="28" t="s">
        <v>318</v>
      </c>
      <c r="D128" s="29" t="s">
        <v>103</v>
      </c>
      <c r="E128" s="120"/>
      <c r="F128" s="31"/>
      <c r="G128" s="127"/>
      <c r="H128" s="72" t="str">
        <f>IF(G128&gt;99,"35%",IF(G128&gt;49,"25%",IF(G128&gt;9,"15%","–")))</f>
        <v>–</v>
      </c>
      <c r="I128" s="72">
        <f t="shared" si="13"/>
        <v>0</v>
      </c>
    </row>
    <row r="129" spans="1:15" ht="39.9" customHeight="1" thickBot="1" x14ac:dyDescent="0.35">
      <c r="A129" s="89" t="s">
        <v>199</v>
      </c>
      <c r="B129" s="121"/>
      <c r="C129" s="122"/>
      <c r="D129" s="123"/>
      <c r="E129" s="124"/>
      <c r="F129" s="125"/>
      <c r="G129" s="128"/>
      <c r="H129" s="95"/>
      <c r="I129" s="32"/>
    </row>
    <row r="130" spans="1:15" ht="28.8" customHeight="1" x14ac:dyDescent="0.25">
      <c r="B130" s="35" t="s">
        <v>189</v>
      </c>
      <c r="C130" s="36" t="s">
        <v>312</v>
      </c>
      <c r="D130" s="37" t="s">
        <v>103</v>
      </c>
      <c r="E130" s="91" t="s">
        <v>313</v>
      </c>
      <c r="F130" s="93">
        <v>23.5</v>
      </c>
      <c r="G130" s="44"/>
      <c r="H130" s="32" t="str">
        <f>IF(G130&gt;99,"35%",IF(G130&gt;49,"25%",IF(G130&gt;9,"15%","–")))</f>
        <v>–</v>
      </c>
      <c r="I130" s="92">
        <f>IF(G130&gt;99,ROUND(F130*G130*0.65,2),IF(G130&gt;49,ROUND(F130*G130*0.75,2),IF(G130&gt;9,ROUND(F130*G130*0.85,2),ROUND(F130*G130,2))))</f>
        <v>0</v>
      </c>
      <c r="J130" s="1"/>
      <c r="L130" s="80"/>
      <c r="M130" s="74"/>
    </row>
    <row r="131" spans="1:15" ht="30.75" customHeight="1" x14ac:dyDescent="0.25">
      <c r="A131" s="66"/>
      <c r="B131" s="27" t="s">
        <v>325</v>
      </c>
      <c r="C131" s="28" t="s">
        <v>283</v>
      </c>
      <c r="D131" s="29" t="s">
        <v>103</v>
      </c>
      <c r="E131" s="91" t="s">
        <v>284</v>
      </c>
      <c r="F131" s="31">
        <v>15</v>
      </c>
      <c r="G131" s="38"/>
      <c r="H131" s="32" t="str">
        <f>IF(G131&gt;99,"35%",IF(G131&gt;49,"25%",IF(G131&gt;9,"15%","–")))</f>
        <v>–</v>
      </c>
      <c r="I131" s="32">
        <f>IF(G131&gt;99,ROUND(F131*G131*0.65,2),IF(G131&gt;49,ROUND(F131*G131*0.75,2),IF(G131&gt;9,ROUND(F131*G131*0.85,2),ROUND(F131*G131,2))))</f>
        <v>0</v>
      </c>
      <c r="J131" s="5"/>
      <c r="K131" s="16"/>
      <c r="L131" s="80"/>
      <c r="M131" s="74"/>
      <c r="N131" s="16"/>
      <c r="O131" s="16"/>
    </row>
    <row r="132" spans="1:15" ht="21.75" customHeight="1" thickBot="1" x14ac:dyDescent="0.35">
      <c r="B132" s="35" t="s">
        <v>324</v>
      </c>
      <c r="C132" s="36" t="s">
        <v>200</v>
      </c>
      <c r="D132" s="37" t="s">
        <v>103</v>
      </c>
      <c r="E132" s="91" t="s">
        <v>209</v>
      </c>
      <c r="F132" s="93">
        <v>45</v>
      </c>
      <c r="G132" s="43"/>
      <c r="H132" s="32" t="str">
        <f>IF(G132&gt;99,"35%",IF(G132&gt;49,"25%",IF(G132&gt;9,"15%","–")))</f>
        <v>–</v>
      </c>
      <c r="I132" s="92">
        <f>IF(G132&gt;99,ROUND(F132*G132*0.65,2),IF(G132&gt;49,ROUND(F132*G132*0.75,2),IF(G132&gt;9,ROUND(F132*G132*0.85,2),ROUND(F132*G132,2))))</f>
        <v>0</v>
      </c>
      <c r="L132" s="106"/>
    </row>
    <row r="133" spans="1:15" ht="39.9" customHeight="1" x14ac:dyDescent="0.3">
      <c r="A133" s="89" t="s">
        <v>339</v>
      </c>
      <c r="B133" s="121"/>
      <c r="C133" s="122"/>
      <c r="D133" s="123"/>
      <c r="E133" s="124"/>
      <c r="F133" s="125"/>
      <c r="G133" s="128"/>
      <c r="H133" s="95"/>
      <c r="I133" s="32"/>
    </row>
    <row r="135" spans="1:15" x14ac:dyDescent="0.3">
      <c r="B135" s="147" t="s">
        <v>164</v>
      </c>
      <c r="C135" s="147"/>
      <c r="D135" s="147"/>
      <c r="E135" s="147"/>
      <c r="F135" s="147"/>
      <c r="G135" s="147"/>
      <c r="H135" s="147"/>
      <c r="I135" s="147"/>
    </row>
    <row r="136" spans="1:15" ht="17.399999999999999" x14ac:dyDescent="0.3">
      <c r="B136" s="161" t="s">
        <v>112</v>
      </c>
      <c r="C136" s="161"/>
      <c r="D136" s="161"/>
      <c r="E136" s="161"/>
      <c r="F136" s="161"/>
      <c r="G136" s="161"/>
      <c r="H136" s="161"/>
      <c r="I136" s="161"/>
    </row>
    <row r="137" spans="1:15" ht="17.399999999999999" x14ac:dyDescent="0.3">
      <c r="B137" s="154" t="s">
        <v>165</v>
      </c>
      <c r="C137" s="154"/>
      <c r="D137" s="154"/>
      <c r="E137" s="154"/>
      <c r="F137" s="154"/>
      <c r="G137" s="154"/>
      <c r="H137" s="154"/>
      <c r="I137" s="154"/>
    </row>
  </sheetData>
  <mergeCells count="14">
    <mergeCell ref="B137:I137"/>
    <mergeCell ref="H2:I2"/>
    <mergeCell ref="F9:I9"/>
    <mergeCell ref="F5:I5"/>
    <mergeCell ref="B136:I136"/>
    <mergeCell ref="A1:I1"/>
    <mergeCell ref="B2:F2"/>
    <mergeCell ref="B3:F3"/>
    <mergeCell ref="B13:E14"/>
    <mergeCell ref="B135:I135"/>
    <mergeCell ref="F10:I10"/>
    <mergeCell ref="B5:C5"/>
    <mergeCell ref="F6:I6"/>
    <mergeCell ref="B6:C6"/>
  </mergeCells>
  <phoneticPr fontId="20" type="noConversion"/>
  <conditionalFormatting sqref="B1:B23 B25:B65539">
    <cfRule type="expression" dxfId="1" priority="4" stopIfTrue="1">
      <formula>AND(COUNTIF($B$1:$B$23, B1)+COUNTIF($B$25:$B$65539, B1)&gt;1,NOT(ISBLANK(B1)))</formula>
    </cfRule>
  </conditionalFormatting>
  <conditionalFormatting sqref="B24">
    <cfRule type="duplicateValues" dxfId="0" priority="1" stopIfTrue="1"/>
  </conditionalFormatting>
  <dataValidations count="6">
    <dataValidation allowBlank="1" showInputMessage="1" showErrorMessage="1" promptTitle="Нажмите на жирный &quot;+&quot; слева," prompt="чтобы развернуть раздел" sqref="A86:G86 A46:G46 A80:G80 A26 A34:G34 A76:G76 F26:G26 B123:G123 A97:G98 A121:G122 A127:G127 A20:A21 A129:A133 F17:G17 A17:B17 A70:G70" xr:uid="{00000000-0002-0000-0000-000000000000}"/>
    <dataValidation allowBlank="1" showErrorMessage="1" promptTitle="Укажите Ваши ФИО " prompt="Чтобы все документы мы адресовали Вам" sqref="B5:C5" xr:uid="{00000000-0002-0000-0000-000001000000}"/>
    <dataValidation allowBlank="1" showInputMessage="1" showErrorMessage="1" promptTitle="Наименований заказано" prompt=" " sqref="F14" xr:uid="{00000000-0002-0000-0000-000002000000}"/>
    <dataValidation allowBlank="1" showInputMessage="1" showErrorMessage="1" promptTitle="Сумма заказа" prompt=" " sqref="H14:I14" xr:uid="{00000000-0002-0000-0000-000003000000}"/>
    <dataValidation allowBlank="1" showInputMessage="1" showErrorMessage="1" promptTitle="Заказано единиц" prompt=" " sqref="G14" xr:uid="{00000000-0002-0000-0000-000004000000}"/>
    <dataValidation allowBlank="1" showErrorMessage="1" promptTitle="Вашего Название" prompt="вашего предприятия" sqref="B2:F2" xr:uid="{00000000-0002-0000-0000-000005000000}"/>
  </dataValidations>
  <hyperlinks>
    <hyperlink ref="D37" r:id="rId1" xr:uid="{00000000-0004-0000-0000-000000000000}"/>
    <hyperlink ref="D56" r:id="rId2" xr:uid="{00000000-0004-0000-0000-000001000000}"/>
    <hyperlink ref="D59" r:id="rId3" xr:uid="{00000000-0004-0000-0000-000002000000}"/>
    <hyperlink ref="D62" r:id="rId4" xr:uid="{00000000-0004-0000-0000-000003000000}"/>
    <hyperlink ref="D90" r:id="rId5" xr:uid="{00000000-0004-0000-0000-000004000000}"/>
    <hyperlink ref="D106" r:id="rId6" xr:uid="{00000000-0004-0000-0000-000005000000}"/>
    <hyperlink ref="D92" r:id="rId7" xr:uid="{00000000-0004-0000-0000-000006000000}"/>
    <hyperlink ref="D18" r:id="rId8" xr:uid="{00000000-0004-0000-0000-000007000000}"/>
    <hyperlink ref="D16" r:id="rId9" xr:uid="{00000000-0004-0000-0000-000008000000}"/>
    <hyperlink ref="D125" r:id="rId10" xr:uid="{00000000-0004-0000-0000-000009000000}"/>
    <hyperlink ref="D111" r:id="rId11" xr:uid="{00000000-0004-0000-0000-00000A000000}"/>
    <hyperlink ref="D98" r:id="rId12" xr:uid="{00000000-0004-0000-0000-00000B000000}"/>
    <hyperlink ref="D35" r:id="rId13" xr:uid="{00000000-0004-0000-0000-00000C000000}"/>
    <hyperlink ref="D36" r:id="rId14" xr:uid="{00000000-0004-0000-0000-00000D000000}"/>
    <hyperlink ref="D38" r:id="rId15" xr:uid="{00000000-0004-0000-0000-00000E000000}"/>
    <hyperlink ref="D39" r:id="rId16" xr:uid="{00000000-0004-0000-0000-00000F000000}"/>
    <hyperlink ref="D40" r:id="rId17" xr:uid="{00000000-0004-0000-0000-000010000000}"/>
    <hyperlink ref="D64" r:id="rId18" display="https://enp.by/pravila-po-obespecheniyu-promyshlennoj-bezopasnosti-pri-ispolzovanii-i-hranenii-hlora/" xr:uid="{00000000-0004-0000-0000-000011000000}"/>
    <hyperlink ref="D67" r:id="rId19" xr:uid="{00000000-0004-0000-0000-000012000000}"/>
    <hyperlink ref="D123" r:id="rId20" xr:uid="{00000000-0004-0000-0000-000013000000}"/>
    <hyperlink ref="D47" r:id="rId21" xr:uid="{00000000-0004-0000-0000-000014000000}"/>
    <hyperlink ref="D108" r:id="rId22" xr:uid="{00000000-0004-0000-0000-000015000000}"/>
    <hyperlink ref="D110" r:id="rId23" xr:uid="{00000000-0004-0000-0000-000016000000}"/>
    <hyperlink ref="D115" r:id="rId24" xr:uid="{00000000-0004-0000-0000-000017000000}"/>
    <hyperlink ref="D50" r:id="rId25" xr:uid="{00000000-0004-0000-0000-000018000000}"/>
    <hyperlink ref="D31" r:id="rId26" xr:uid="{00000000-0004-0000-0000-000019000000}"/>
    <hyperlink ref="D72" r:id="rId27" xr:uid="{00000000-0004-0000-0000-00001A000000}"/>
    <hyperlink ref="D74" r:id="rId28" xr:uid="{00000000-0004-0000-0000-00001B000000}"/>
    <hyperlink ref="D114" r:id="rId29" xr:uid="{00000000-0004-0000-0000-00001C000000}"/>
    <hyperlink ref="D71" r:id="rId30" xr:uid="{00000000-0004-0000-0000-00001D000000}"/>
    <hyperlink ref="D53" r:id="rId31" xr:uid="{00000000-0004-0000-0000-00001E000000}"/>
    <hyperlink ref="D45" r:id="rId32" xr:uid="{00000000-0004-0000-0000-00001F000000}"/>
    <hyperlink ref="D81" r:id="rId33" xr:uid="{00000000-0004-0000-0000-000020000000}"/>
    <hyperlink ref="D61" r:id="rId34" xr:uid="{00000000-0004-0000-0000-000021000000}"/>
    <hyperlink ref="D102" r:id="rId35" xr:uid="{00000000-0004-0000-0000-000022000000}"/>
    <hyperlink ref="A70:E70" r:id="rId36" display="4. ПОЖАРНАЯ БЕЗОПАСНОСТЬ" xr:uid="{00000000-0004-0000-0000-000024000000}"/>
    <hyperlink ref="D42" r:id="rId37" xr:uid="{00000000-0004-0000-0000-000025000000}"/>
    <hyperlink ref="D32" r:id="rId38" xr:uid="{00000000-0004-0000-0000-000026000000}"/>
    <hyperlink ref="D109" r:id="rId39" xr:uid="{00000000-0004-0000-0000-000027000000}"/>
    <hyperlink ref="D87" r:id="rId40" xr:uid="{00000000-0004-0000-0000-000028000000}"/>
    <hyperlink ref="A34" r:id="rId41" xr:uid="{00000000-0004-0000-0000-000029000000}"/>
    <hyperlink ref="D49" r:id="rId42" xr:uid="{00000000-0004-0000-0000-00002A000000}"/>
    <hyperlink ref="D28" r:id="rId43" xr:uid="{00000000-0004-0000-0000-00002B000000}"/>
    <hyperlink ref="D116" r:id="rId44" xr:uid="{00000000-0004-0000-0000-00002C000000}"/>
    <hyperlink ref="B137" r:id="rId45" xr:uid="{00000000-0004-0000-0000-00002D000000}"/>
    <hyperlink ref="D91" r:id="rId46" xr:uid="{00000000-0004-0000-0000-00002E000000}"/>
    <hyperlink ref="D75" r:id="rId47" xr:uid="{00000000-0004-0000-0000-00002F000000}"/>
    <hyperlink ref="D78" r:id="rId48" xr:uid="{00000000-0004-0000-0000-000030000000}"/>
    <hyperlink ref="D104" r:id="rId49" xr:uid="{00000000-0004-0000-0000-000031000000}"/>
    <hyperlink ref="D79" r:id="rId50" xr:uid="{00000000-0004-0000-0000-000032000000}"/>
    <hyperlink ref="D48" r:id="rId51" xr:uid="{00000000-0004-0000-0000-000033000000}"/>
    <hyperlink ref="D103" r:id="rId52" xr:uid="{00000000-0004-0000-0000-000034000000}"/>
    <hyperlink ref="D54" r:id="rId53" xr:uid="{00000000-0004-0000-0000-000035000000}"/>
    <hyperlink ref="D88" r:id="rId54" xr:uid="{00000000-0004-0000-0000-000036000000}"/>
    <hyperlink ref="D117" r:id="rId55" xr:uid="{00000000-0004-0000-0000-000037000000}"/>
    <hyperlink ref="D27" r:id="rId56" xr:uid="{00000000-0004-0000-0000-000038000000}"/>
    <hyperlink ref="D89" r:id="rId57" xr:uid="{00000000-0004-0000-0000-000039000000}"/>
    <hyperlink ref="D77" r:id="rId58" xr:uid="{00000000-0004-0000-0000-00003A000000}"/>
    <hyperlink ref="D118" r:id="rId59" xr:uid="{00000000-0004-0000-0000-00003B000000}"/>
    <hyperlink ref="D126" r:id="rId60" xr:uid="{00000000-0004-0000-0000-00003C000000}"/>
    <hyperlink ref="D124" r:id="rId61" xr:uid="{00000000-0004-0000-0000-00003D000000}"/>
    <hyperlink ref="D19" r:id="rId62" xr:uid="{00000000-0004-0000-0000-00003E000000}"/>
    <hyperlink ref="D69" r:id="rId63" xr:uid="{00000000-0004-0000-0000-00003F000000}"/>
    <hyperlink ref="D73" r:id="rId64" xr:uid="{00000000-0004-0000-0000-000041000000}"/>
    <hyperlink ref="D122" r:id="rId65" xr:uid="{00000000-0004-0000-0000-000042000000}"/>
    <hyperlink ref="D107" r:id="rId66" xr:uid="{00000000-0004-0000-0000-000043000000}"/>
    <hyperlink ref="D25" r:id="rId67" xr:uid="{00000000-0004-0000-0000-000044000000}"/>
    <hyperlink ref="D17" r:id="rId68" xr:uid="{00000000-0004-0000-0000-000045000000}"/>
    <hyperlink ref="D21" r:id="rId69" xr:uid="{00000000-0004-0000-0000-000046000000}"/>
    <hyperlink ref="D28:D29" r:id="rId70" display="www" xr:uid="{00000000-0004-0000-0000-000047000000}"/>
    <hyperlink ref="D29" r:id="rId71" xr:uid="{00000000-0004-0000-0000-000048000000}"/>
    <hyperlink ref="D120" r:id="rId72" xr:uid="{00000000-0004-0000-0000-000049000000}"/>
    <hyperlink ref="D20" r:id="rId73" xr:uid="{00000000-0004-0000-0000-00004A000000}"/>
    <hyperlink ref="D128" r:id="rId74" xr:uid="{00000000-0004-0000-0000-00004B000000}"/>
    <hyperlink ref="D33" r:id="rId75" xr:uid="{00000000-0004-0000-0000-00004C000000}"/>
    <hyperlink ref="D23" r:id="rId76" xr:uid="{00000000-0004-0000-0000-00004D000000}"/>
    <hyperlink ref="D22" r:id="rId77" xr:uid="{00000000-0004-0000-0000-00004E000000}"/>
    <hyperlink ref="D24" r:id="rId78" xr:uid="{00000000-0004-0000-0000-00004F000000}"/>
    <hyperlink ref="D132" r:id="rId79" xr:uid="{531D4720-A61E-408E-9B4D-153233BA0C74}"/>
    <hyperlink ref="D131" r:id="rId80" xr:uid="{6FB4B699-3549-453A-AD78-88CA3E36C01B}"/>
    <hyperlink ref="D130" r:id="rId81" xr:uid="{0C02600A-22A5-4261-B4C3-4DBC5148FBC9}"/>
    <hyperlink ref="D119" r:id="rId82" xr:uid="{AC9F8614-1818-42F2-B532-A5892EB1EE9F}"/>
  </hyperlinks>
  <pageMargins left="0.23622047244094491" right="0.23622047244094491" top="0.74803149606299213" bottom="0.74803149606299213" header="0.31496062992125984" footer="0.31496062992125984"/>
  <pageSetup paperSize="9" scale="67" fitToHeight="10" orientation="portrait" r:id="rId83"/>
  <headerFooter>
    <oddFooter>&amp;L&amp;8Прайс-лист издательства "ЭНЕРГОПРЕСС" от 1 июня 2026 г.&amp;11
&amp;R&amp;8Страница &amp;P</oddFooter>
  </headerFooter>
  <rowBreaks count="1" manualBreakCount="1">
    <brk id="90" max="16383" man="1"/>
  </rowBreaks>
  <colBreaks count="2" manualBreakCount="2">
    <brk id="15" max="1048575" man="1"/>
    <brk id="17" max="1048575" man="1"/>
  </colBreaks>
  <legacyDrawing r:id="rId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НПА и ТНПА</vt:lpstr>
      <vt:lpstr>'НПА и ТНПА'!Область_печати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</dc:creator>
  <cp:lastModifiedBy>A C</cp:lastModifiedBy>
  <cp:lastPrinted>2025-10-23T07:42:20Z</cp:lastPrinted>
  <dcterms:created xsi:type="dcterms:W3CDTF">2016-12-05T10:25:33Z</dcterms:created>
  <dcterms:modified xsi:type="dcterms:W3CDTF">2026-05-24T19:21:57Z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d2023ce2-740a-4d71-87c1-2b4c674c20c2</vt:lpwstr>
  </property>
</Properties>
</file>